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公園計画室\00照会・回答・通知\庁外\H31\2020.2.3 公営企業に係る「経営比較分析表」の公表について\回答\"/>
    </mc:Choice>
  </mc:AlternateContent>
  <workbookProtection workbookAlgorithmName="SHA-512" workbookHashValue="a6w1sQ7aOceeNZqmnFkSqGZ4VWiH6fOYBQW9CBvbCI87NRWAbEp81gCv3zPGCBpChaiKF8/oLO1BAcpSsKFRAw==" workbookSaltValue="56fs9KZbPRsc/TKaxt9DxA==" workbookSpinCount="100000" lockStructure="1"/>
  <bookViews>
    <workbookView xWindow="0" yWindow="0" windowWidth="20490" windowHeight="88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30" i="4"/>
  <c r="LT76" i="4"/>
  <c r="GQ51" i="4"/>
  <c r="LH30" i="4"/>
  <c r="IE76" i="4"/>
  <c r="BZ51" i="4"/>
  <c r="GQ30" i="4"/>
  <c r="BG30" i="4"/>
  <c r="FX51" i="4"/>
  <c r="KO30" i="4"/>
  <c r="AV76" i="4"/>
  <c r="KO51" i="4"/>
  <c r="LE76" i="4"/>
  <c r="HP76" i="4"/>
  <c r="FX30" i="4"/>
  <c r="BG51" i="4"/>
  <c r="FE51" i="4"/>
  <c r="HA76" i="4"/>
  <c r="AN51" i="4"/>
  <c r="FE30" i="4"/>
  <c r="KP76" i="4"/>
  <c r="JV30" i="4"/>
  <c r="AN30" i="4"/>
  <c r="AG76" i="4"/>
  <c r="JV51" i="4"/>
  <c r="KA76" i="4"/>
  <c r="EL51" i="4"/>
  <c r="JC30" i="4"/>
  <c r="U30" i="4"/>
  <c r="JC51" i="4"/>
  <c r="GL76" i="4"/>
  <c r="U51" i="4"/>
  <c r="EL30" i="4"/>
  <c r="R76" i="4"/>
</calcChain>
</file>

<file path=xl/sharedStrings.xml><?xml version="1.0" encoding="utf-8"?>
<sst xmlns="http://schemas.openxmlformats.org/spreadsheetml/2006/main" count="292" uniqueCount="136">
  <si>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</si>
  <si>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</si>
  <si>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</si>
  <si>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</si>
  <si>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</si>
  <si>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</si>
  <si>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</si>
  <si>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</si>
  <si>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</si>
  <si>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</si>
  <si>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</si>
  <si>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</si>
  <si>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</si>
  <si>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</si>
  <si>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</si>
  <si>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</si>
  <si>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</si>
  <si>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</si>
  <si>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</si>
  <si>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</si>
  <si>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</si>
  <si>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</si>
  <si>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</si>
  <si>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</si>
  <si>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</si>
  <si>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</si>
  <si>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</si>
  <si>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</si>
  <si>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</si>
  <si>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</si>
  <si>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</si>
  <si>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</si>
  <si>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</si>
  <si>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</si>
  <si>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</si>
  <si>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</si>
  <si>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</si>
  <si>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</si>
  <si>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</si>
  <si>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</si>
  <si>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</si>
  <si>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</si>
  <si>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</si>
  <si>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</si>
  <si>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</si>
  <si>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</si>
  <si>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</si>
  <si>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</si>
  <si>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</si>
  <si>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</si>
  <si>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</si>
  <si>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</si>
  <si>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</si>
  <si>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</si>
  <si>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</si>
  <si>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</si>
  <si>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</si>
  <si>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</si>
  <si>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</si>
  <si>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</si>
  <si>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</si>
  <si>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</si>
  <si>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</si>
  <si>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</si>
  <si>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</si>
  <si>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</si>
  <si>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</si>
  <si>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</si>
  <si>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</si>
  <si>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</si>
  <si>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</si>
  <si>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</si>
  <si>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</si>
  <si>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</si>
  <si>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</si>
  <si>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</si>
  <si>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</si>
  <si>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</si>
  <si>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</si>
  <si>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</si>
  <si>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</si>
  <si>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</si>
  <si>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</si>
  <si>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</si>
  <si>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</si>
  <si>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</si>
  <si>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</si>
  <si>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</si>
  <si>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</si>
  <si>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</si>
  <si>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</si>
  <si>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</si>
  <si>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</si>
  <si>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</si>
  <si>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</si>
  <si>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</si>
  <si>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</si>
  <si>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</si>
  <si>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</si>
  <si>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</si>
  <si>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</si>
  <si>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</si>
  <si>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当該値(N-2)</t>
    <phoneticPr fontId="5"/>
  </si>
  <si>
    <t>当該値(N)</t>
    <phoneticPr fontId="5"/>
  </si>
  <si>
    <t>当該値(N-3)</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</si>
  <si>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</si>
  <si>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</si>
  <si>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</si>
  <si>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</si>
  <si>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</si>
  <si>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</si>
  <si>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</si>
  <si>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</si>
  <si>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</si>
  <si>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熱海市</t>
  </si>
  <si>
    <t>東駐車場</t>
  </si>
  <si>
    <t>法非適用</t>
  </si>
  <si>
    <t>駐車場整備事業</t>
  </si>
  <si>
    <t>-</t>
  </si>
  <si>
    <t>Ａ３Ｂ２</t>
  </si>
  <si>
    <t>非設置</t>
  </si>
  <si>
    <t>該当数値なし</t>
  </si>
  <si>
    <t>都市計画駐車場 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</si>
  <si>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</si>
  <si>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</si>
  <si>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</si>
  <si>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</si>
  <si>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</si>
  <si>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</si>
  <si>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</si>
  <si>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</si>
  <si>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</si>
  <si>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①収益的収支比率は100%を超えているが、類似施設平均値を下回っている。これは立地の状況から夏期等に利用が集中し、それ以外の期間の利用状況が低いためと考えられる。
　②他会計補助金比率は0%であり、③駐車台数1台当たりの他会計補助金額も発生していない。④売上高GDP比率も類似施設・全国平均を上回っており、健全な経営を行っている。⑤EBITDAが前年より増加しているのは、収入が増加したため、収益性が高まったものと考えられる。
　今後は、令和元年度からの指定管理者制度の導入により経費節減に努め、更新投資等に充てる財源を確保しつつ健全経営に努める。
</t>
    <rPh sb="2" eb="5">
      <t>シュウエキテキ</t>
    </rPh>
    <rPh sb="5" eb="7">
      <t>シュウシ</t>
    </rPh>
    <rPh sb="7" eb="9">
      <t>ヒリツ</t>
    </rPh>
    <rPh sb="15" eb="16">
      <t>コ</t>
    </rPh>
    <rPh sb="22" eb="24">
      <t>ルイジ</t>
    </rPh>
    <rPh sb="24" eb="26">
      <t>シセツ</t>
    </rPh>
    <rPh sb="26" eb="29">
      <t>ヘイキンチ</t>
    </rPh>
    <rPh sb="30" eb="32">
      <t>シタマワ</t>
    </rPh>
    <rPh sb="40" eb="42">
      <t>リッチ</t>
    </rPh>
    <rPh sb="43" eb="45">
      <t>ジョウキョウ</t>
    </rPh>
    <rPh sb="47" eb="49">
      <t>カキ</t>
    </rPh>
    <rPh sb="49" eb="50">
      <t>トウ</t>
    </rPh>
    <rPh sb="51" eb="53">
      <t>リヨウ</t>
    </rPh>
    <rPh sb="54" eb="56">
      <t>シュウチュウ</t>
    </rPh>
    <rPh sb="60" eb="62">
      <t>イガイ</t>
    </rPh>
    <rPh sb="63" eb="65">
      <t>キカン</t>
    </rPh>
    <rPh sb="66" eb="68">
      <t>リヨウ</t>
    </rPh>
    <rPh sb="68" eb="70">
      <t>ジョウキョウ</t>
    </rPh>
    <rPh sb="71" eb="72">
      <t>ヒク</t>
    </rPh>
    <rPh sb="76" eb="77">
      <t>カンガ</t>
    </rPh>
    <rPh sb="85" eb="86">
      <t>タ</t>
    </rPh>
    <rPh sb="86" eb="88">
      <t>カイケイ</t>
    </rPh>
    <rPh sb="88" eb="91">
      <t>ホジョキン</t>
    </rPh>
    <rPh sb="91" eb="93">
      <t>ヒリツ</t>
    </rPh>
    <rPh sb="101" eb="103">
      <t>チュウシャ</t>
    </rPh>
    <rPh sb="103" eb="105">
      <t>ダイスウ</t>
    </rPh>
    <rPh sb="106" eb="107">
      <t>ダイ</t>
    </rPh>
    <rPh sb="107" eb="108">
      <t>ア</t>
    </rPh>
    <rPh sb="111" eb="112">
      <t>タ</t>
    </rPh>
    <rPh sb="112" eb="114">
      <t>カイケイ</t>
    </rPh>
    <rPh sb="114" eb="116">
      <t>ホジョ</t>
    </rPh>
    <rPh sb="116" eb="118">
      <t>キンガク</t>
    </rPh>
    <rPh sb="119" eb="121">
      <t>ハッセイ</t>
    </rPh>
    <rPh sb="128" eb="130">
      <t>ウリアゲ</t>
    </rPh>
    <rPh sb="130" eb="131">
      <t>ダカ</t>
    </rPh>
    <rPh sb="134" eb="136">
      <t>ヒリツ</t>
    </rPh>
    <rPh sb="137" eb="139">
      <t>ルイジ</t>
    </rPh>
    <rPh sb="139" eb="141">
      <t>シセツ</t>
    </rPh>
    <rPh sb="142" eb="144">
      <t>ゼンコク</t>
    </rPh>
    <rPh sb="144" eb="146">
      <t>ヘイキン</t>
    </rPh>
    <rPh sb="147" eb="149">
      <t>ウワマワ</t>
    </rPh>
    <rPh sb="154" eb="156">
      <t>ケンゼン</t>
    </rPh>
    <rPh sb="157" eb="159">
      <t>ケイエイ</t>
    </rPh>
    <rPh sb="160" eb="161">
      <t>オコナ</t>
    </rPh>
    <rPh sb="174" eb="176">
      <t>ゼンネン</t>
    </rPh>
    <rPh sb="178" eb="180">
      <t>ゾウカ</t>
    </rPh>
    <rPh sb="187" eb="189">
      <t>シュウニュウ</t>
    </rPh>
    <rPh sb="190" eb="192">
      <t>ゾウカ</t>
    </rPh>
    <rPh sb="197" eb="200">
      <t>シュウエキセイ</t>
    </rPh>
    <rPh sb="201" eb="202">
      <t>タカ</t>
    </rPh>
    <rPh sb="208" eb="209">
      <t>カンガ</t>
    </rPh>
    <rPh sb="216" eb="218">
      <t>コンゴ</t>
    </rPh>
    <rPh sb="220" eb="222">
      <t>レイワ</t>
    </rPh>
    <rPh sb="222" eb="224">
      <t>ガンネン</t>
    </rPh>
    <rPh sb="224" eb="225">
      <t>ド</t>
    </rPh>
    <rPh sb="228" eb="230">
      <t>シテイ</t>
    </rPh>
    <rPh sb="230" eb="233">
      <t>カンリシャ</t>
    </rPh>
    <rPh sb="233" eb="235">
      <t>セイド</t>
    </rPh>
    <rPh sb="236" eb="238">
      <t>ドウニュウ</t>
    </rPh>
    <rPh sb="241" eb="245">
      <t>ケイヒセツゲン</t>
    </rPh>
    <rPh sb="246" eb="247">
      <t>ツト</t>
    </rPh>
    <rPh sb="249" eb="251">
      <t>コウシン</t>
    </rPh>
    <rPh sb="251" eb="253">
      <t>トウシ</t>
    </rPh>
    <rPh sb="253" eb="254">
      <t>トウ</t>
    </rPh>
    <rPh sb="255" eb="256">
      <t>ア</t>
    </rPh>
    <rPh sb="258" eb="260">
      <t>ザイゲン</t>
    </rPh>
    <rPh sb="261" eb="263">
      <t>カクホ</t>
    </rPh>
    <rPh sb="266" eb="268">
      <t>ケンゼン</t>
    </rPh>
    <rPh sb="268" eb="270">
      <t>ケイエイ</t>
    </rPh>
    <rPh sb="271" eb="272">
      <t>ツト</t>
    </rPh>
    <phoneticPr fontId="5"/>
  </si>
  <si>
    <t>　設置から53年が経過しており、設備など老朽化が見られることから計画的に修繕等の設備投資を行なっていく。
　⑧設備投資見込額については、建設後の経過年数や現段階における修繕の度合い、利用頻度等を踏まえて見込額を算出したが、今後は予防保全について考慮しつつ、見込額を見直していく。
　⑩企業債残高対料金収入比率もゼロで推移している。</t>
    <rPh sb="1" eb="3">
      <t>セッチ</t>
    </rPh>
    <rPh sb="7" eb="8">
      <t>ネン</t>
    </rPh>
    <rPh sb="9" eb="11">
      <t>ケイカ</t>
    </rPh>
    <rPh sb="16" eb="18">
      <t>セツビ</t>
    </rPh>
    <rPh sb="20" eb="22">
      <t>ロウキュウ</t>
    </rPh>
    <rPh sb="22" eb="23">
      <t>カ</t>
    </rPh>
    <rPh sb="24" eb="25">
      <t>ミ</t>
    </rPh>
    <rPh sb="32" eb="35">
      <t>ケイカクテキ</t>
    </rPh>
    <rPh sb="36" eb="38">
      <t>シュウゼン</t>
    </rPh>
    <rPh sb="38" eb="39">
      <t>トウ</t>
    </rPh>
    <rPh sb="40" eb="42">
      <t>セツビ</t>
    </rPh>
    <rPh sb="42" eb="44">
      <t>トウシ</t>
    </rPh>
    <rPh sb="45" eb="46">
      <t>オコ</t>
    </rPh>
    <rPh sb="55" eb="57">
      <t>セツビ</t>
    </rPh>
    <rPh sb="57" eb="59">
      <t>トウシ</t>
    </rPh>
    <rPh sb="59" eb="61">
      <t>ミコ</t>
    </rPh>
    <rPh sb="61" eb="62">
      <t>ガク</t>
    </rPh>
    <rPh sb="68" eb="70">
      <t>ケンセツ</t>
    </rPh>
    <rPh sb="70" eb="71">
      <t>ゴ</t>
    </rPh>
    <rPh sb="72" eb="74">
      <t>ケイカ</t>
    </rPh>
    <rPh sb="74" eb="76">
      <t>ネンスウ</t>
    </rPh>
    <rPh sb="77" eb="80">
      <t>ゲンダンカイ</t>
    </rPh>
    <rPh sb="84" eb="86">
      <t>シュウゼン</t>
    </rPh>
    <rPh sb="87" eb="89">
      <t>ドア</t>
    </rPh>
    <rPh sb="91" eb="93">
      <t>リヨウ</t>
    </rPh>
    <rPh sb="93" eb="95">
      <t>ヒンド</t>
    </rPh>
    <rPh sb="95" eb="96">
      <t>トウ</t>
    </rPh>
    <rPh sb="97" eb="98">
      <t>フ</t>
    </rPh>
    <rPh sb="101" eb="103">
      <t>ミコミ</t>
    </rPh>
    <rPh sb="103" eb="104">
      <t>ガク</t>
    </rPh>
    <rPh sb="105" eb="107">
      <t>サンシュツ</t>
    </rPh>
    <rPh sb="111" eb="113">
      <t>コンゴ</t>
    </rPh>
    <rPh sb="114" eb="116">
      <t>ヨボウ</t>
    </rPh>
    <rPh sb="116" eb="118">
      <t>ホゼン</t>
    </rPh>
    <rPh sb="122" eb="124">
      <t>コウリョ</t>
    </rPh>
    <rPh sb="128" eb="130">
      <t>ミコミ</t>
    </rPh>
    <rPh sb="130" eb="131">
      <t>ガク</t>
    </rPh>
    <rPh sb="132" eb="134">
      <t>ミナオ</t>
    </rPh>
    <rPh sb="142" eb="144">
      <t>キギョウ</t>
    </rPh>
    <rPh sb="144" eb="145">
      <t>サイ</t>
    </rPh>
    <rPh sb="145" eb="147">
      <t>ザンダカ</t>
    </rPh>
    <rPh sb="147" eb="148">
      <t>タイ</t>
    </rPh>
    <rPh sb="148" eb="150">
      <t>リョウキン</t>
    </rPh>
    <rPh sb="150" eb="152">
      <t>シュウニュウ</t>
    </rPh>
    <rPh sb="152" eb="154">
      <t>ヒリツ</t>
    </rPh>
    <rPh sb="158" eb="160">
      <t>スイイ</t>
    </rPh>
    <phoneticPr fontId="5"/>
  </si>
  <si>
    <t>　設置から53年が経過し、市営駐車場の中で最も古く設置されている施設であり、維持管理費が増大していくことも考慮し、健全な経営を行い、更新投資等に充てる財源を確保していく。
　周辺施設の状況や近年の観光客数の動向から今後も安定的な利用が見込まれる。
　また、本駐車場は市営駐車場の中で最大の規模であり、周辺には市営駐車場も複数あることから、それらを含めて、周辺の状況や利用頻度等を踏まえた将来的な駐車場のあり方についても検討していく必要がある。
　令和元年度からは指定管理者制度を導入しており、サービス向上や経費の節減に努め、更新費用等に充てる財源を確保しつつ健全経営に努める。</t>
    <rPh sb="1" eb="3">
      <t>セッチ</t>
    </rPh>
    <rPh sb="7" eb="8">
      <t>ネン</t>
    </rPh>
    <rPh sb="9" eb="11">
      <t>ケイカ</t>
    </rPh>
    <rPh sb="13" eb="15">
      <t>シエイ</t>
    </rPh>
    <rPh sb="15" eb="18">
      <t>チュウシャジョウ</t>
    </rPh>
    <rPh sb="19" eb="20">
      <t>ナカ</t>
    </rPh>
    <rPh sb="21" eb="22">
      <t>モット</t>
    </rPh>
    <rPh sb="23" eb="24">
      <t>フル</t>
    </rPh>
    <rPh sb="25" eb="27">
      <t>セッチ</t>
    </rPh>
    <rPh sb="32" eb="34">
      <t>シセツ</t>
    </rPh>
    <rPh sb="38" eb="40">
      <t>イジ</t>
    </rPh>
    <rPh sb="40" eb="43">
      <t>カンリヒ</t>
    </rPh>
    <rPh sb="44" eb="46">
      <t>ゾウダイ</t>
    </rPh>
    <rPh sb="53" eb="55">
      <t>コウリョ</t>
    </rPh>
    <rPh sb="57" eb="59">
      <t>ケンゼン</t>
    </rPh>
    <rPh sb="60" eb="62">
      <t>ケイエイ</t>
    </rPh>
    <rPh sb="63" eb="64">
      <t>オコナ</t>
    </rPh>
    <rPh sb="66" eb="68">
      <t>コウシン</t>
    </rPh>
    <rPh sb="68" eb="70">
      <t>トウシ</t>
    </rPh>
    <rPh sb="70" eb="71">
      <t>トウ</t>
    </rPh>
    <rPh sb="72" eb="73">
      <t>ア</t>
    </rPh>
    <rPh sb="75" eb="77">
      <t>ザイゲン</t>
    </rPh>
    <rPh sb="78" eb="80">
      <t>カクホ</t>
    </rPh>
    <rPh sb="87" eb="89">
      <t>シュウヘン</t>
    </rPh>
    <rPh sb="89" eb="91">
      <t>シセツ</t>
    </rPh>
    <rPh sb="92" eb="94">
      <t>ジョウキョウ</t>
    </rPh>
    <rPh sb="95" eb="97">
      <t>キンネン</t>
    </rPh>
    <rPh sb="98" eb="101">
      <t>カンコウキャク</t>
    </rPh>
    <rPh sb="101" eb="102">
      <t>スウ</t>
    </rPh>
    <rPh sb="103" eb="105">
      <t>ドウコウ</t>
    </rPh>
    <rPh sb="107" eb="109">
      <t>コンゴ</t>
    </rPh>
    <rPh sb="110" eb="112">
      <t>アンテイ</t>
    </rPh>
    <rPh sb="112" eb="113">
      <t>テキ</t>
    </rPh>
    <rPh sb="114" eb="116">
      <t>リヨウ</t>
    </rPh>
    <rPh sb="117" eb="119">
      <t>ミコ</t>
    </rPh>
    <rPh sb="128" eb="129">
      <t>ホン</t>
    </rPh>
    <rPh sb="129" eb="132">
      <t>チュウシャジョウ</t>
    </rPh>
    <rPh sb="133" eb="135">
      <t>シエイ</t>
    </rPh>
    <rPh sb="135" eb="138">
      <t>チュウシャジョウ</t>
    </rPh>
    <rPh sb="139" eb="140">
      <t>ナカ</t>
    </rPh>
    <rPh sb="141" eb="143">
      <t>サイダイ</t>
    </rPh>
    <rPh sb="144" eb="146">
      <t>キボ</t>
    </rPh>
    <rPh sb="150" eb="152">
      <t>シュウヘン</t>
    </rPh>
    <rPh sb="154" eb="156">
      <t>シエイ</t>
    </rPh>
    <rPh sb="156" eb="159">
      <t>チュウシャジョウ</t>
    </rPh>
    <rPh sb="160" eb="162">
      <t>フクスウ</t>
    </rPh>
    <rPh sb="173" eb="174">
      <t>フク</t>
    </rPh>
    <rPh sb="177" eb="179">
      <t>シュウヘン</t>
    </rPh>
    <rPh sb="180" eb="182">
      <t>ジョウキョウ</t>
    </rPh>
    <rPh sb="183" eb="185">
      <t>リヨウ</t>
    </rPh>
    <rPh sb="185" eb="187">
      <t>ヒンド</t>
    </rPh>
    <rPh sb="187" eb="188">
      <t>トウ</t>
    </rPh>
    <rPh sb="189" eb="190">
      <t>フ</t>
    </rPh>
    <rPh sb="193" eb="196">
      <t>ショウライテキ</t>
    </rPh>
    <rPh sb="197" eb="200">
      <t>チュウシャジョウ</t>
    </rPh>
    <rPh sb="203" eb="204">
      <t>カタ</t>
    </rPh>
    <rPh sb="209" eb="211">
      <t>ケントウ</t>
    </rPh>
    <rPh sb="215" eb="217">
      <t>ヒツヨウ</t>
    </rPh>
    <rPh sb="223" eb="225">
      <t>レイワ</t>
    </rPh>
    <rPh sb="225" eb="227">
      <t>ガンネン</t>
    </rPh>
    <rPh sb="227" eb="228">
      <t>ド</t>
    </rPh>
    <rPh sb="231" eb="233">
      <t>シテイ</t>
    </rPh>
    <rPh sb="233" eb="236">
      <t>カンリシャ</t>
    </rPh>
    <rPh sb="236" eb="238">
      <t>セイド</t>
    </rPh>
    <rPh sb="239" eb="241">
      <t>ドウニュウ</t>
    </rPh>
    <rPh sb="250" eb="252">
      <t>コウジョウ</t>
    </rPh>
    <rPh sb="253" eb="255">
      <t>ケイヒ</t>
    </rPh>
    <rPh sb="256" eb="258">
      <t>セツゲン</t>
    </rPh>
    <rPh sb="259" eb="260">
      <t>ツト</t>
    </rPh>
    <rPh sb="262" eb="264">
      <t>コウシン</t>
    </rPh>
    <rPh sb="264" eb="266">
      <t>ヒヨウ</t>
    </rPh>
    <rPh sb="266" eb="267">
      <t>トウ</t>
    </rPh>
    <rPh sb="268" eb="269">
      <t>ア</t>
    </rPh>
    <rPh sb="271" eb="273">
      <t>ザイゲン</t>
    </rPh>
    <rPh sb="274" eb="276">
      <t>カクホ</t>
    </rPh>
    <rPh sb="279" eb="281">
      <t>ケンゼン</t>
    </rPh>
    <rPh sb="281" eb="283">
      <t>ケイエイ</t>
    </rPh>
    <rPh sb="284" eb="285">
      <t>ツト</t>
    </rPh>
    <phoneticPr fontId="5"/>
  </si>
  <si>
    <t>　年間を通して稼動の状況は、類似施設平均や全国平均を下回っている。300台収容の駐車場で、海水浴場が隣接している状況から、例年、特に夏期の稼働率が非常に高くなっているが、その他の時期の稼働率はそれほど高くないため、年間を通じた稼働率では65.0%にとどまっている。稼働率が前年から減少しているものの、収入が増加していることから、1台当たりの駐車時間が長くなり駐車料金が増加したことがわかる。</t>
    <rPh sb="1" eb="3">
      <t>ネンカン</t>
    </rPh>
    <rPh sb="4" eb="5">
      <t>トオ</t>
    </rPh>
    <rPh sb="7" eb="9">
      <t>カドウ</t>
    </rPh>
    <rPh sb="10" eb="12">
      <t>ジョウキョウ</t>
    </rPh>
    <rPh sb="14" eb="16">
      <t>ルイジ</t>
    </rPh>
    <rPh sb="16" eb="18">
      <t>シセツ</t>
    </rPh>
    <rPh sb="18" eb="20">
      <t>ヘイキン</t>
    </rPh>
    <rPh sb="21" eb="23">
      <t>ゼンコク</t>
    </rPh>
    <rPh sb="23" eb="25">
      <t>ヘイキン</t>
    </rPh>
    <rPh sb="26" eb="28">
      <t>シタマワ</t>
    </rPh>
    <rPh sb="36" eb="37">
      <t>ダイ</t>
    </rPh>
    <rPh sb="37" eb="39">
      <t>シュウヨウ</t>
    </rPh>
    <rPh sb="40" eb="43">
      <t>チュウシャジョウ</t>
    </rPh>
    <rPh sb="45" eb="47">
      <t>カイスイ</t>
    </rPh>
    <rPh sb="47" eb="49">
      <t>ヨクジョウ</t>
    </rPh>
    <rPh sb="50" eb="52">
      <t>リンセツ</t>
    </rPh>
    <rPh sb="56" eb="58">
      <t>ジョウキョウ</t>
    </rPh>
    <rPh sb="61" eb="63">
      <t>レイネン</t>
    </rPh>
    <rPh sb="64" eb="65">
      <t>トク</t>
    </rPh>
    <rPh sb="66" eb="68">
      <t>カキ</t>
    </rPh>
    <rPh sb="69" eb="71">
      <t>カドウ</t>
    </rPh>
    <rPh sb="71" eb="72">
      <t>リツ</t>
    </rPh>
    <rPh sb="73" eb="75">
      <t>ヒジョウ</t>
    </rPh>
    <rPh sb="76" eb="77">
      <t>タカ</t>
    </rPh>
    <rPh sb="87" eb="88">
      <t>ホカ</t>
    </rPh>
    <rPh sb="89" eb="91">
      <t>ジキ</t>
    </rPh>
    <rPh sb="92" eb="94">
      <t>カドウ</t>
    </rPh>
    <rPh sb="94" eb="95">
      <t>リツ</t>
    </rPh>
    <rPh sb="100" eb="101">
      <t>タカ</t>
    </rPh>
    <rPh sb="107" eb="109">
      <t>ネンカン</t>
    </rPh>
    <rPh sb="110" eb="111">
      <t>ツウ</t>
    </rPh>
    <rPh sb="113" eb="115">
      <t>カドウ</t>
    </rPh>
    <rPh sb="115" eb="116">
      <t>リツ</t>
    </rPh>
    <rPh sb="132" eb="134">
      <t>カドウ</t>
    </rPh>
    <rPh sb="134" eb="135">
      <t>リツ</t>
    </rPh>
    <rPh sb="136" eb="138">
      <t>ゼンネン</t>
    </rPh>
    <rPh sb="140" eb="142">
      <t>ゲンショウ</t>
    </rPh>
    <rPh sb="150" eb="152">
      <t>シュウニュウ</t>
    </rPh>
    <rPh sb="153" eb="155">
      <t>ゾウカ</t>
    </rPh>
    <rPh sb="165" eb="166">
      <t>ダイ</t>
    </rPh>
    <rPh sb="166" eb="167">
      <t>ア</t>
    </rPh>
    <rPh sb="170" eb="172">
      <t>チュウシャ</t>
    </rPh>
    <rPh sb="172" eb="174">
      <t>ジカン</t>
    </rPh>
    <rPh sb="175" eb="176">
      <t>ナガ</t>
    </rPh>
    <rPh sb="179" eb="181">
      <t>チュウシャ</t>
    </rPh>
    <rPh sb="181" eb="183">
      <t>リョウキン</t>
    </rPh>
    <rPh sb="184" eb="18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</si>
</sst>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111.3</c:v>
                </c:pt>
                <c:pt idx="3">
                  <c:v>109.6</c:v>
                </c:pt>
                <c:pt idx="4">
                  <c:v>122.4</c:v>
                </c:pt>
              </c:numCache>
            </c:numRef>
          </c:val>
          <c:extLst>
            <c:ext xmlns:c16="http://schemas.microsoft.com/office/drawing/2014/chart" uri="{C3380CC4-5D6E-409C-BE32-E72D297353CC}">
              <c16:uniqueId val="{00000000-475D-45C4-90F1-432D2E40A0E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475D-45C4-90F1-432D2E40A0E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5147-4CE0-AC79-CFDAD4A9552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5147-4CE0-AC79-CFDAD4A9552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B94C-4D1B-8B56-45D4630C04B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94C-4D1B-8B56-45D4630C04B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41F-4B24-B7B9-9ED1EEF60BA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41F-4B24-B7B9-9ED1EEF60BA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E730-4CB0-815C-9A35D652212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E730-4CB0-815C-9A35D652212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00FE-4BB2-BDCD-30CC9D2CCC7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00FE-4BB2-BDCD-30CC9D2CCC7E}"/>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68.7</c:v>
                </c:pt>
                <c:pt idx="3">
                  <c:v>69</c:v>
                </c:pt>
                <c:pt idx="4">
                  <c:v>65</c:v>
                </c:pt>
              </c:numCache>
            </c:numRef>
          </c:val>
          <c:extLst>
            <c:ext xmlns:c16="http://schemas.microsoft.com/office/drawing/2014/chart" uri="{C3380CC4-5D6E-409C-BE32-E72D297353CC}">
              <c16:uniqueId val="{00000000-A79B-4A8B-92F1-B4F09DF5037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A79B-4A8B-92F1-B4F09DF5037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33.799999999999997</c:v>
                </c:pt>
                <c:pt idx="3">
                  <c:v>29</c:v>
                </c:pt>
                <c:pt idx="4">
                  <c:v>36.6</c:v>
                </c:pt>
              </c:numCache>
            </c:numRef>
          </c:val>
          <c:extLst>
            <c:ext xmlns:c16="http://schemas.microsoft.com/office/drawing/2014/chart" uri="{C3380CC4-5D6E-409C-BE32-E72D297353CC}">
              <c16:uniqueId val="{00000000-E5F0-438E-982A-2DE558EA3CE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E5F0-438E-982A-2DE558EA3CE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8314</c:v>
                </c:pt>
                <c:pt idx="3">
                  <c:v>5695</c:v>
                </c:pt>
                <c:pt idx="4">
                  <c:v>12097</c:v>
                </c:pt>
              </c:numCache>
            </c:numRef>
          </c:val>
          <c:extLst>
            <c:ext xmlns:c16="http://schemas.microsoft.com/office/drawing/2014/chart" uri="{C3380CC4-5D6E-409C-BE32-E72D297353CC}">
              <c16:uniqueId val="{00000000-BD11-4ED1-831A-8F7CC6E9B31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BD11-4ED1-831A-8F7CC6E9B31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33" zoomScale="90" zoomScaleNormal="9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静岡県熱海市　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8860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f>データ!AA7</f>
        <v>111.3</v>
      </c>
      <c r="BH31" s="118"/>
      <c r="BI31" s="118"/>
      <c r="BJ31" s="118"/>
      <c r="BK31" s="118"/>
      <c r="BL31" s="118"/>
      <c r="BM31" s="118"/>
      <c r="BN31" s="118"/>
      <c r="BO31" s="118"/>
      <c r="BP31" s="118"/>
      <c r="BQ31" s="118"/>
      <c r="BR31" s="118"/>
      <c r="BS31" s="118"/>
      <c r="BT31" s="118"/>
      <c r="BU31" s="118"/>
      <c r="BV31" s="118"/>
      <c r="BW31" s="118"/>
      <c r="BX31" s="118"/>
      <c r="BY31" s="118"/>
      <c r="BZ31" s="118">
        <f>データ!AB7</f>
        <v>109.6</v>
      </c>
      <c r="CA31" s="118"/>
      <c r="CB31" s="118"/>
      <c r="CC31" s="118"/>
      <c r="CD31" s="118"/>
      <c r="CE31" s="118"/>
      <c r="CF31" s="118"/>
      <c r="CG31" s="118"/>
      <c r="CH31" s="118"/>
      <c r="CI31" s="118"/>
      <c r="CJ31" s="118"/>
      <c r="CK31" s="118"/>
      <c r="CL31" s="118"/>
      <c r="CM31" s="118"/>
      <c r="CN31" s="118"/>
      <c r="CO31" s="118"/>
      <c r="CP31" s="118"/>
      <c r="CQ31" s="118"/>
      <c r="CR31" s="118"/>
      <c r="CS31" s="118">
        <f>データ!AC7</f>
        <v>122.4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f>データ!DM7</f>
        <v>68.7</v>
      </c>
      <c r="KP31" s="120"/>
      <c r="KQ31" s="120"/>
      <c r="KR31" s="120"/>
      <c r="KS31" s="120"/>
      <c r="KT31" s="120"/>
      <c r="KU31" s="120"/>
      <c r="KV31" s="120"/>
      <c r="KW31" s="120"/>
      <c r="KX31" s="120"/>
      <c r="KY31" s="120"/>
      <c r="KZ31" s="120"/>
      <c r="LA31" s="120"/>
      <c r="LB31" s="120"/>
      <c r="LC31" s="120"/>
      <c r="LD31" s="120"/>
      <c r="LE31" s="120"/>
      <c r="LF31" s="120"/>
      <c r="LG31" s="121"/>
      <c r="LH31" s="119">
        <f>データ!DN7</f>
        <v>69</v>
      </c>
      <c r="LI31" s="120"/>
      <c r="LJ31" s="120"/>
      <c r="LK31" s="120"/>
      <c r="LL31" s="120"/>
      <c r="LM31" s="120"/>
      <c r="LN31" s="120"/>
      <c r="LO31" s="120"/>
      <c r="LP31" s="120"/>
      <c r="LQ31" s="120"/>
      <c r="LR31" s="120"/>
      <c r="LS31" s="120"/>
      <c r="LT31" s="120"/>
      <c r="LU31" s="120"/>
      <c r="LV31" s="120"/>
      <c r="LW31" s="120"/>
      <c r="LX31" s="120"/>
      <c r="LY31" s="120"/>
      <c r="LZ31" s="121"/>
      <c r="MA31" s="119">
        <f>データ!DO7</f>
        <v>65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277.8</v>
      </c>
      <c r="V32" s="118"/>
      <c r="W32" s="118"/>
      <c r="X32" s="118"/>
      <c r="Y32" s="118"/>
      <c r="Z32" s="118"/>
      <c r="AA32" s="118"/>
      <c r="AB32" s="118"/>
      <c r="AC32" s="118"/>
      <c r="AD32" s="118"/>
      <c r="AE32" s="118"/>
      <c r="AF32" s="118"/>
      <c r="AG32" s="118"/>
      <c r="AH32" s="118"/>
      <c r="AI32" s="118"/>
      <c r="AJ32" s="118"/>
      <c r="AK32" s="118"/>
      <c r="AL32" s="118"/>
      <c r="AM32" s="118"/>
      <c r="AN32" s="118">
        <f>データ!AE7</f>
        <v>443.6</v>
      </c>
      <c r="AO32" s="118"/>
      <c r="AP32" s="118"/>
      <c r="AQ32" s="118"/>
      <c r="AR32" s="118"/>
      <c r="AS32" s="118"/>
      <c r="AT32" s="118"/>
      <c r="AU32" s="118"/>
      <c r="AV32" s="118"/>
      <c r="AW32" s="118"/>
      <c r="AX32" s="118"/>
      <c r="AY32" s="118"/>
      <c r="AZ32" s="118"/>
      <c r="BA32" s="118"/>
      <c r="BB32" s="118"/>
      <c r="BC32" s="118"/>
      <c r="BD32" s="118"/>
      <c r="BE32" s="118"/>
      <c r="BF32" s="118"/>
      <c r="BG32" s="118">
        <f>データ!AF7</f>
        <v>355.6</v>
      </c>
      <c r="BH32" s="118"/>
      <c r="BI32" s="118"/>
      <c r="BJ32" s="118"/>
      <c r="BK32" s="118"/>
      <c r="BL32" s="118"/>
      <c r="BM32" s="118"/>
      <c r="BN32" s="118"/>
      <c r="BO32" s="118"/>
      <c r="BP32" s="118"/>
      <c r="BQ32" s="118"/>
      <c r="BR32" s="118"/>
      <c r="BS32" s="118"/>
      <c r="BT32" s="118"/>
      <c r="BU32" s="118"/>
      <c r="BV32" s="118"/>
      <c r="BW32" s="118"/>
      <c r="BX32" s="118"/>
      <c r="BY32" s="118"/>
      <c r="BZ32" s="118">
        <f>データ!AG7</f>
        <v>358.6</v>
      </c>
      <c r="CA32" s="118"/>
      <c r="CB32" s="118"/>
      <c r="CC32" s="118"/>
      <c r="CD32" s="118"/>
      <c r="CE32" s="118"/>
      <c r="CF32" s="118"/>
      <c r="CG32" s="118"/>
      <c r="CH32" s="118"/>
      <c r="CI32" s="118"/>
      <c r="CJ32" s="118"/>
      <c r="CK32" s="118"/>
      <c r="CL32" s="118"/>
      <c r="CM32" s="118"/>
      <c r="CN32" s="118"/>
      <c r="CO32" s="118"/>
      <c r="CP32" s="118"/>
      <c r="CQ32" s="118"/>
      <c r="CR32" s="118"/>
      <c r="CS32" s="118">
        <f>データ!AH7</f>
        <v>298.39999999999998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2.1</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2.7</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9.6999999999999993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149.5</v>
      </c>
      <c r="JD32" s="120"/>
      <c r="JE32" s="120"/>
      <c r="JF32" s="120"/>
      <c r="JG32" s="120"/>
      <c r="JH32" s="120"/>
      <c r="JI32" s="120"/>
      <c r="JJ32" s="120"/>
      <c r="JK32" s="120"/>
      <c r="JL32" s="120"/>
      <c r="JM32" s="120"/>
      <c r="JN32" s="120"/>
      <c r="JO32" s="120"/>
      <c r="JP32" s="120"/>
      <c r="JQ32" s="120"/>
      <c r="JR32" s="120"/>
      <c r="JS32" s="120"/>
      <c r="JT32" s="120"/>
      <c r="JU32" s="121"/>
      <c r="JV32" s="119">
        <f>データ!DQ7</f>
        <v>154.1</v>
      </c>
      <c r="JW32" s="120"/>
      <c r="JX32" s="120"/>
      <c r="JY32" s="120"/>
      <c r="JZ32" s="120"/>
      <c r="KA32" s="120"/>
      <c r="KB32" s="120"/>
      <c r="KC32" s="120"/>
      <c r="KD32" s="120"/>
      <c r="KE32" s="120"/>
      <c r="KF32" s="120"/>
      <c r="KG32" s="120"/>
      <c r="KH32" s="120"/>
      <c r="KI32" s="120"/>
      <c r="KJ32" s="120"/>
      <c r="KK32" s="120"/>
      <c r="KL32" s="120"/>
      <c r="KM32" s="120"/>
      <c r="KN32" s="121"/>
      <c r="KO32" s="119">
        <f>データ!DR7</f>
        <v>151.6</v>
      </c>
      <c r="KP32" s="120"/>
      <c r="KQ32" s="120"/>
      <c r="KR32" s="120"/>
      <c r="KS32" s="120"/>
      <c r="KT32" s="120"/>
      <c r="KU32" s="120"/>
      <c r="KV32" s="120"/>
      <c r="KW32" s="120"/>
      <c r="KX32" s="120"/>
      <c r="KY32" s="120"/>
      <c r="KZ32" s="120"/>
      <c r="LA32" s="120"/>
      <c r="LB32" s="120"/>
      <c r="LC32" s="120"/>
      <c r="LD32" s="120"/>
      <c r="LE32" s="120"/>
      <c r="LF32" s="120"/>
      <c r="LG32" s="121"/>
      <c r="LH32" s="119">
        <f>データ!DS7</f>
        <v>151.19999999999999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f>データ!BH7</f>
        <v>33.799999999999997</v>
      </c>
      <c r="FY52" s="118"/>
      <c r="FZ52" s="118"/>
      <c r="GA52" s="118"/>
      <c r="GB52" s="118"/>
      <c r="GC52" s="118"/>
      <c r="GD52" s="118"/>
      <c r="GE52" s="118"/>
      <c r="GF52" s="118"/>
      <c r="GG52" s="118"/>
      <c r="GH52" s="118"/>
      <c r="GI52" s="118"/>
      <c r="GJ52" s="118"/>
      <c r="GK52" s="118"/>
      <c r="GL52" s="118"/>
      <c r="GM52" s="118"/>
      <c r="GN52" s="118"/>
      <c r="GO52" s="118"/>
      <c r="GP52" s="118"/>
      <c r="GQ52" s="118">
        <f>データ!BI7</f>
        <v>29</v>
      </c>
      <c r="GR52" s="118"/>
      <c r="GS52" s="118"/>
      <c r="GT52" s="118"/>
      <c r="GU52" s="118"/>
      <c r="GV52" s="118"/>
      <c r="GW52" s="118"/>
      <c r="GX52" s="118"/>
      <c r="GY52" s="118"/>
      <c r="GZ52" s="118"/>
      <c r="HA52" s="118"/>
      <c r="HB52" s="118"/>
      <c r="HC52" s="118"/>
      <c r="HD52" s="118"/>
      <c r="HE52" s="118"/>
      <c r="HF52" s="118"/>
      <c r="HG52" s="118"/>
      <c r="HH52" s="118"/>
      <c r="HI52" s="118"/>
      <c r="HJ52" s="118">
        <f>データ!BJ7</f>
        <v>36.6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f>データ!BS7</f>
        <v>8314</v>
      </c>
      <c r="KP52" s="125"/>
      <c r="KQ52" s="125"/>
      <c r="KR52" s="125"/>
      <c r="KS52" s="125"/>
      <c r="KT52" s="125"/>
      <c r="KU52" s="125"/>
      <c r="KV52" s="125"/>
      <c r="KW52" s="125"/>
      <c r="KX52" s="125"/>
      <c r="KY52" s="125"/>
      <c r="KZ52" s="125"/>
      <c r="LA52" s="125"/>
      <c r="LB52" s="125"/>
      <c r="LC52" s="125"/>
      <c r="LD52" s="125"/>
      <c r="LE52" s="125"/>
      <c r="LF52" s="125"/>
      <c r="LG52" s="125"/>
      <c r="LH52" s="125">
        <f>データ!BT7</f>
        <v>5695</v>
      </c>
      <c r="LI52" s="125"/>
      <c r="LJ52" s="125"/>
      <c r="LK52" s="125"/>
      <c r="LL52" s="125"/>
      <c r="LM52" s="125"/>
      <c r="LN52" s="125"/>
      <c r="LO52" s="125"/>
      <c r="LP52" s="125"/>
      <c r="LQ52" s="125"/>
      <c r="LR52" s="125"/>
      <c r="LS52" s="125"/>
      <c r="LT52" s="125"/>
      <c r="LU52" s="125"/>
      <c r="LV52" s="125"/>
      <c r="LW52" s="125"/>
      <c r="LX52" s="125"/>
      <c r="LY52" s="125"/>
      <c r="LZ52" s="125"/>
      <c r="MA52" s="125">
        <f>データ!BU7</f>
        <v>12097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48</v>
      </c>
      <c r="AO53" s="125"/>
      <c r="AP53" s="125"/>
      <c r="AQ53" s="125"/>
      <c r="AR53" s="125"/>
      <c r="AS53" s="125"/>
      <c r="AT53" s="125"/>
      <c r="AU53" s="125"/>
      <c r="AV53" s="125"/>
      <c r="AW53" s="125"/>
      <c r="AX53" s="125"/>
      <c r="AY53" s="125"/>
      <c r="AZ53" s="125"/>
      <c r="BA53" s="125"/>
      <c r="BB53" s="125"/>
      <c r="BC53" s="125"/>
      <c r="BD53" s="125"/>
      <c r="BE53" s="125"/>
      <c r="BF53" s="125"/>
      <c r="BG53" s="125">
        <f>データ!BB7</f>
        <v>54</v>
      </c>
      <c r="BH53" s="125"/>
      <c r="BI53" s="125"/>
      <c r="BJ53" s="125"/>
      <c r="BK53" s="125"/>
      <c r="BL53" s="125"/>
      <c r="BM53" s="125"/>
      <c r="BN53" s="125"/>
      <c r="BO53" s="125"/>
      <c r="BP53" s="125"/>
      <c r="BQ53" s="125"/>
      <c r="BR53" s="125"/>
      <c r="BS53" s="125"/>
      <c r="BT53" s="125"/>
      <c r="BU53" s="125"/>
      <c r="BV53" s="125"/>
      <c r="BW53" s="125"/>
      <c r="BX53" s="125"/>
      <c r="BY53" s="125"/>
      <c r="BZ53" s="125">
        <f>データ!BC7</f>
        <v>33</v>
      </c>
      <c r="CA53" s="125"/>
      <c r="CB53" s="125"/>
      <c r="CC53" s="125"/>
      <c r="CD53" s="125"/>
      <c r="CE53" s="125"/>
      <c r="CF53" s="125"/>
      <c r="CG53" s="125"/>
      <c r="CH53" s="125"/>
      <c r="CI53" s="125"/>
      <c r="CJ53" s="125"/>
      <c r="CK53" s="125"/>
      <c r="CL53" s="125"/>
      <c r="CM53" s="125"/>
      <c r="CN53" s="125"/>
      <c r="CO53" s="125"/>
      <c r="CP53" s="125"/>
      <c r="CQ53" s="125"/>
      <c r="CR53" s="125"/>
      <c r="CS53" s="125">
        <f>データ!BD7</f>
        <v>14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32.299999999999997</v>
      </c>
      <c r="EM53" s="118"/>
      <c r="EN53" s="118"/>
      <c r="EO53" s="118"/>
      <c r="EP53" s="118"/>
      <c r="EQ53" s="118"/>
      <c r="ER53" s="118"/>
      <c r="ES53" s="118"/>
      <c r="ET53" s="118"/>
      <c r="EU53" s="118"/>
      <c r="EV53" s="118"/>
      <c r="EW53" s="118"/>
      <c r="EX53" s="118"/>
      <c r="EY53" s="118"/>
      <c r="EZ53" s="118"/>
      <c r="FA53" s="118"/>
      <c r="FB53" s="118"/>
      <c r="FC53" s="118"/>
      <c r="FD53" s="118"/>
      <c r="FE53" s="118">
        <f>データ!BL7</f>
        <v>33.4</v>
      </c>
      <c r="FF53" s="118"/>
      <c r="FG53" s="118"/>
      <c r="FH53" s="118"/>
      <c r="FI53" s="118"/>
      <c r="FJ53" s="118"/>
      <c r="FK53" s="118"/>
      <c r="FL53" s="118"/>
      <c r="FM53" s="118"/>
      <c r="FN53" s="118"/>
      <c r="FO53" s="118"/>
      <c r="FP53" s="118"/>
      <c r="FQ53" s="118"/>
      <c r="FR53" s="118"/>
      <c r="FS53" s="118"/>
      <c r="FT53" s="118"/>
      <c r="FU53" s="118"/>
      <c r="FV53" s="118"/>
      <c r="FW53" s="118"/>
      <c r="FX53" s="118">
        <f>データ!BM7</f>
        <v>32.299999999999997</v>
      </c>
      <c r="FY53" s="118"/>
      <c r="FZ53" s="118"/>
      <c r="GA53" s="118"/>
      <c r="GB53" s="118"/>
      <c r="GC53" s="118"/>
      <c r="GD53" s="118"/>
      <c r="GE53" s="118"/>
      <c r="GF53" s="118"/>
      <c r="GG53" s="118"/>
      <c r="GH53" s="118"/>
      <c r="GI53" s="118"/>
      <c r="GJ53" s="118"/>
      <c r="GK53" s="118"/>
      <c r="GL53" s="118"/>
      <c r="GM53" s="118"/>
      <c r="GN53" s="118"/>
      <c r="GO53" s="118"/>
      <c r="GP53" s="118"/>
      <c r="GQ53" s="118">
        <f>データ!BN7</f>
        <v>22.3</v>
      </c>
      <c r="GR53" s="118"/>
      <c r="GS53" s="118"/>
      <c r="GT53" s="118"/>
      <c r="GU53" s="118"/>
      <c r="GV53" s="118"/>
      <c r="GW53" s="118"/>
      <c r="GX53" s="118"/>
      <c r="GY53" s="118"/>
      <c r="GZ53" s="118"/>
      <c r="HA53" s="118"/>
      <c r="HB53" s="118"/>
      <c r="HC53" s="118"/>
      <c r="HD53" s="118"/>
      <c r="HE53" s="118"/>
      <c r="HF53" s="118"/>
      <c r="HG53" s="118"/>
      <c r="HH53" s="118"/>
      <c r="HI53" s="118"/>
      <c r="HJ53" s="118">
        <f>データ!BO7</f>
        <v>27.1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7497</v>
      </c>
      <c r="JD53" s="125"/>
      <c r="JE53" s="125"/>
      <c r="JF53" s="125"/>
      <c r="JG53" s="125"/>
      <c r="JH53" s="125"/>
      <c r="JI53" s="125"/>
      <c r="JJ53" s="125"/>
      <c r="JK53" s="125"/>
      <c r="JL53" s="125"/>
      <c r="JM53" s="125"/>
      <c r="JN53" s="125"/>
      <c r="JO53" s="125"/>
      <c r="JP53" s="125"/>
      <c r="JQ53" s="125"/>
      <c r="JR53" s="125"/>
      <c r="JS53" s="125"/>
      <c r="JT53" s="125"/>
      <c r="JU53" s="125"/>
      <c r="JV53" s="125">
        <f>データ!BW7</f>
        <v>9663</v>
      </c>
      <c r="JW53" s="125"/>
      <c r="JX53" s="125"/>
      <c r="JY53" s="125"/>
      <c r="JZ53" s="125"/>
      <c r="KA53" s="125"/>
      <c r="KB53" s="125"/>
      <c r="KC53" s="125"/>
      <c r="KD53" s="125"/>
      <c r="KE53" s="125"/>
      <c r="KF53" s="125"/>
      <c r="KG53" s="125"/>
      <c r="KH53" s="125"/>
      <c r="KI53" s="125"/>
      <c r="KJ53" s="125"/>
      <c r="KK53" s="125"/>
      <c r="KL53" s="125"/>
      <c r="KM53" s="125"/>
      <c r="KN53" s="125"/>
      <c r="KO53" s="125">
        <f>データ!BX7</f>
        <v>9019</v>
      </c>
      <c r="KP53" s="125"/>
      <c r="KQ53" s="125"/>
      <c r="KR53" s="125"/>
      <c r="KS53" s="125"/>
      <c r="KT53" s="125"/>
      <c r="KU53" s="125"/>
      <c r="KV53" s="125"/>
      <c r="KW53" s="125"/>
      <c r="KX53" s="125"/>
      <c r="KY53" s="125"/>
      <c r="KZ53" s="125"/>
      <c r="LA53" s="125"/>
      <c r="LB53" s="125"/>
      <c r="LC53" s="125"/>
      <c r="LD53" s="125"/>
      <c r="LE53" s="125"/>
      <c r="LF53" s="125"/>
      <c r="LG53" s="125"/>
      <c r="LH53" s="125">
        <f>データ!BY7</f>
        <v>8406</v>
      </c>
      <c r="LI53" s="125"/>
      <c r="LJ53" s="125"/>
      <c r="LK53" s="125"/>
      <c r="LL53" s="125"/>
      <c r="LM53" s="125"/>
      <c r="LN53" s="125"/>
      <c r="LO53" s="125"/>
      <c r="LP53" s="125"/>
      <c r="LQ53" s="125"/>
      <c r="LR53" s="125"/>
      <c r="LS53" s="125"/>
      <c r="LT53" s="125"/>
      <c r="LU53" s="125"/>
      <c r="LV53" s="125"/>
      <c r="LW53" s="125"/>
      <c r="LX53" s="125"/>
      <c r="LY53" s="125"/>
      <c r="LZ53" s="125"/>
      <c r="MA53" s="125">
        <f>データ!BZ7</f>
        <v>9239</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19000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45.6</v>
      </c>
      <c r="KB78" s="120"/>
      <c r="KC78" s="120"/>
      <c r="KD78" s="120"/>
      <c r="KE78" s="120"/>
      <c r="KF78" s="120"/>
      <c r="KG78" s="120"/>
      <c r="KH78" s="120"/>
      <c r="KI78" s="120"/>
      <c r="KJ78" s="120"/>
      <c r="KK78" s="120"/>
      <c r="KL78" s="120"/>
      <c r="KM78" s="120"/>
      <c r="KN78" s="120"/>
      <c r="KO78" s="121"/>
      <c r="KP78" s="119">
        <f>データ!DF7</f>
        <v>85.4</v>
      </c>
      <c r="KQ78" s="120"/>
      <c r="KR78" s="120"/>
      <c r="KS78" s="120"/>
      <c r="KT78" s="120"/>
      <c r="KU78" s="120"/>
      <c r="KV78" s="120"/>
      <c r="KW78" s="120"/>
      <c r="KX78" s="120"/>
      <c r="KY78" s="120"/>
      <c r="KZ78" s="120"/>
      <c r="LA78" s="120"/>
      <c r="LB78" s="120"/>
      <c r="LC78" s="120"/>
      <c r="LD78" s="121"/>
      <c r="LE78" s="119">
        <f>データ!DG7</f>
        <v>69.900000000000006</v>
      </c>
      <c r="LF78" s="120"/>
      <c r="LG78" s="120"/>
      <c r="LH78" s="120"/>
      <c r="LI78" s="120"/>
      <c r="LJ78" s="120"/>
      <c r="LK78" s="120"/>
      <c r="LL78" s="120"/>
      <c r="LM78" s="120"/>
      <c r="LN78" s="120"/>
      <c r="LO78" s="120"/>
      <c r="LP78" s="120"/>
      <c r="LQ78" s="120"/>
      <c r="LR78" s="120"/>
      <c r="LS78" s="121"/>
      <c r="LT78" s="119">
        <f>データ!DH7</f>
        <v>59.6</v>
      </c>
      <c r="LU78" s="120"/>
      <c r="LV78" s="120"/>
      <c r="LW78" s="120"/>
      <c r="LX78" s="120"/>
      <c r="LY78" s="120"/>
      <c r="LZ78" s="120"/>
      <c r="MA78" s="120"/>
      <c r="MB78" s="120"/>
      <c r="MC78" s="120"/>
      <c r="MD78" s="120"/>
      <c r="ME78" s="120"/>
      <c r="MF78" s="120"/>
      <c r="MG78" s="120"/>
      <c r="MH78" s="121"/>
      <c r="MI78" s="119">
        <f>データ!DI7</f>
        <v>51.8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ihC+I7mDVwWTt++3j0UJY41Bp1E2W7Z7opV0yKYp6SFC41khNnvZUzeEhYzRB0utwTgB3MJntLT6Pym8R/R6KA==" saltValue="36n3lOtOCJuCRT9J9A6Uu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101</v>
      </c>
      <c r="AV5" s="59" t="s">
        <v>90</v>
      </c>
      <c r="AW5" s="59" t="s">
        <v>102</v>
      </c>
      <c r="AX5" s="59" t="s">
        <v>100</v>
      </c>
      <c r="AY5" s="59" t="s">
        <v>103</v>
      </c>
      <c r="AZ5" s="59" t="s">
        <v>94</v>
      </c>
      <c r="BA5" s="59" t="s">
        <v>95</v>
      </c>
      <c r="BB5" s="59" t="s">
        <v>96</v>
      </c>
      <c r="BC5" s="59" t="s">
        <v>97</v>
      </c>
      <c r="BD5" s="59" t="s">
        <v>98</v>
      </c>
      <c r="BE5" s="59" t="s">
        <v>99</v>
      </c>
      <c r="BF5" s="59" t="s">
        <v>101</v>
      </c>
      <c r="BG5" s="59" t="s">
        <v>90</v>
      </c>
      <c r="BH5" s="59" t="s">
        <v>91</v>
      </c>
      <c r="BI5" s="59" t="s">
        <v>92</v>
      </c>
      <c r="BJ5" s="59" t="s">
        <v>93</v>
      </c>
      <c r="BK5" s="59" t="s">
        <v>94</v>
      </c>
      <c r="BL5" s="59" t="s">
        <v>95</v>
      </c>
      <c r="BM5" s="59" t="s">
        <v>96</v>
      </c>
      <c r="BN5" s="59" t="s">
        <v>97</v>
      </c>
      <c r="BO5" s="59" t="s">
        <v>98</v>
      </c>
      <c r="BP5" s="59" t="s">
        <v>99</v>
      </c>
      <c r="BQ5" s="59" t="s">
        <v>101</v>
      </c>
      <c r="BR5" s="59" t="s">
        <v>90</v>
      </c>
      <c r="BS5" s="59" t="s">
        <v>91</v>
      </c>
      <c r="BT5" s="59" t="s">
        <v>92</v>
      </c>
      <c r="BU5" s="59" t="s">
        <v>93</v>
      </c>
      <c r="BV5" s="59" t="s">
        <v>94</v>
      </c>
      <c r="BW5" s="59" t="s">
        <v>95</v>
      </c>
      <c r="BX5" s="59" t="s">
        <v>96</v>
      </c>
      <c r="BY5" s="59" t="s">
        <v>97</v>
      </c>
      <c r="BZ5" s="59" t="s">
        <v>98</v>
      </c>
      <c r="CA5" s="59" t="s">
        <v>99</v>
      </c>
      <c r="CB5" s="59" t="s">
        <v>101</v>
      </c>
      <c r="CC5" s="59" t="s">
        <v>104</v>
      </c>
      <c r="CD5" s="59" t="s">
        <v>91</v>
      </c>
      <c r="CE5" s="59" t="s">
        <v>100</v>
      </c>
      <c r="CF5" s="59" t="s">
        <v>105</v>
      </c>
      <c r="CG5" s="59" t="s">
        <v>94</v>
      </c>
      <c r="CH5" s="59" t="s">
        <v>95</v>
      </c>
      <c r="CI5" s="59" t="s">
        <v>96</v>
      </c>
      <c r="CJ5" s="59" t="s">
        <v>97</v>
      </c>
      <c r="CK5" s="59" t="s">
        <v>98</v>
      </c>
      <c r="CL5" s="59" t="s">
        <v>99</v>
      </c>
      <c r="CM5" s="150"/>
      <c r="CN5" s="150"/>
      <c r="CO5" s="59" t="s">
        <v>106</v>
      </c>
      <c r="CP5" s="59" t="s">
        <v>90</v>
      </c>
      <c r="CQ5" s="59" t="s">
        <v>107</v>
      </c>
      <c r="CR5" s="59" t="s">
        <v>108</v>
      </c>
      <c r="CS5" s="59" t="s">
        <v>105</v>
      </c>
      <c r="CT5" s="59" t="s">
        <v>94</v>
      </c>
      <c r="CU5" s="59" t="s">
        <v>95</v>
      </c>
      <c r="CV5" s="59" t="s">
        <v>96</v>
      </c>
      <c r="CW5" s="59" t="s">
        <v>97</v>
      </c>
      <c r="CX5" s="59" t="s">
        <v>98</v>
      </c>
      <c r="CY5" s="59" t="s">
        <v>99</v>
      </c>
      <c r="CZ5" s="59" t="s">
        <v>101</v>
      </c>
      <c r="DA5" s="59" t="s">
        <v>90</v>
      </c>
      <c r="DB5" s="59" t="s">
        <v>91</v>
      </c>
      <c r="DC5" s="59" t="s">
        <v>100</v>
      </c>
      <c r="DD5" s="59" t="s">
        <v>93</v>
      </c>
      <c r="DE5" s="59" t="s">
        <v>94</v>
      </c>
      <c r="DF5" s="59" t="s">
        <v>95</v>
      </c>
      <c r="DG5" s="59" t="s">
        <v>96</v>
      </c>
      <c r="DH5" s="59" t="s">
        <v>97</v>
      </c>
      <c r="DI5" s="59" t="s">
        <v>98</v>
      </c>
      <c r="DJ5" s="59" t="s">
        <v>35</v>
      </c>
      <c r="DK5" s="59" t="s">
        <v>101</v>
      </c>
      <c r="DL5" s="59" t="s">
        <v>90</v>
      </c>
      <c r="DM5" s="59" t="s">
        <v>91</v>
      </c>
      <c r="DN5" s="59" t="s">
        <v>92</v>
      </c>
      <c r="DO5" s="59" t="s">
        <v>103</v>
      </c>
      <c r="DP5" s="59" t="s">
        <v>94</v>
      </c>
      <c r="DQ5" s="59" t="s">
        <v>95</v>
      </c>
      <c r="DR5" s="59" t="s">
        <v>96</v>
      </c>
      <c r="DS5" s="59" t="s">
        <v>97</v>
      </c>
      <c r="DT5" s="59" t="s">
        <v>98</v>
      </c>
      <c r="DU5" s="59" t="s">
        <v>99</v>
      </c>
    </row>
    <row r="6" spans="1:125" s="66" customFormat="1" x14ac:dyDescent="0.15">
      <c r="A6" s="49" t="s">
        <v>109</v>
      </c>
      <c r="B6" s="60">
        <f>B8</f>
        <v>2018</v>
      </c>
      <c r="C6" s="60">
        <f t="shared" ref="C6:X6" si="1">C8</f>
        <v>222054</v>
      </c>
      <c r="D6" s="60">
        <f t="shared" si="1"/>
        <v>47</v>
      </c>
      <c r="E6" s="60">
        <f t="shared" si="1"/>
        <v>14</v>
      </c>
      <c r="F6" s="60">
        <f t="shared" si="1"/>
        <v>0</v>
      </c>
      <c r="G6" s="60">
        <f t="shared" si="1"/>
        <v>1</v>
      </c>
      <c r="H6" s="60" t="str">
        <f>SUBSTITUTE(H8,"　","")</f>
        <v>静岡県熱海市</v>
      </c>
      <c r="I6" s="60" t="str">
        <f t="shared" si="1"/>
        <v>東駐車場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 届出駐車場</v>
      </c>
      <c r="Q6" s="62" t="str">
        <f t="shared" si="1"/>
        <v>広場式</v>
      </c>
      <c r="R6" s="63">
        <f t="shared" si="1"/>
        <v>53</v>
      </c>
      <c r="S6" s="62" t="str">
        <f t="shared" si="1"/>
        <v>公共施設</v>
      </c>
      <c r="T6" s="62" t="str">
        <f t="shared" si="1"/>
        <v>無</v>
      </c>
      <c r="U6" s="63">
        <f t="shared" si="1"/>
        <v>8860</v>
      </c>
      <c r="V6" s="63">
        <f t="shared" si="1"/>
        <v>300</v>
      </c>
      <c r="W6" s="63">
        <f t="shared" si="1"/>
        <v>216</v>
      </c>
      <c r="X6" s="62" t="str">
        <f t="shared" si="1"/>
        <v>導入なし</v>
      </c>
      <c r="Y6" s="64" t="e">
        <f>IF(Y8="-",NA(),Y8)</f>
        <v>#N/A</v>
      </c>
      <c r="Z6" s="64" t="e">
        <f t="shared" ref="Z6:AH6" si="2">IF(Z8="-",NA(),Z8)</f>
        <v>#N/A</v>
      </c>
      <c r="AA6" s="64">
        <f t="shared" si="2"/>
        <v>111.3</v>
      </c>
      <c r="AB6" s="64">
        <f t="shared" si="2"/>
        <v>109.6</v>
      </c>
      <c r="AC6" s="64">
        <f t="shared" si="2"/>
        <v>122.4</v>
      </c>
      <c r="AD6" s="64">
        <f t="shared" si="2"/>
        <v>277.8</v>
      </c>
      <c r="AE6" s="64">
        <f t="shared" si="2"/>
        <v>443.6</v>
      </c>
      <c r="AF6" s="64">
        <f t="shared" si="2"/>
        <v>355.6</v>
      </c>
      <c r="AG6" s="64">
        <f t="shared" si="2"/>
        <v>358.6</v>
      </c>
      <c r="AH6" s="64">
        <f t="shared" si="2"/>
        <v>298.39999999999998</v>
      </c>
      <c r="AI6" s="61" t="str">
        <f>IF(AI8="-","",IF(AI8="-","【-】","【"&amp;SUBSTITUTE(TEXT(AI8,"#,##0.0"),"-","△")&amp;"】"))</f>
        <v>【297.1】</v>
      </c>
      <c r="AJ6" s="64" t="e">
        <f>IF(AJ8="-",NA(),AJ8)</f>
        <v>#N/A</v>
      </c>
      <c r="AK6" s="64" t="e">
        <f t="shared" ref="AK6:AS6" si="3">IF(AK8="-",NA(),AK8)</f>
        <v>#N/A</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t="e">
        <f>IF(AU8="-",NA(),AU8)</f>
        <v>#N/A</v>
      </c>
      <c r="AV6" s="65" t="e">
        <f t="shared" ref="AV6:BD6" si="4">IF(AV8="-",NA(),AV8)</f>
        <v>#N/A</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t="e">
        <f>IF(BF8="-",NA(),BF8)</f>
        <v>#N/A</v>
      </c>
      <c r="BG6" s="64" t="e">
        <f t="shared" ref="BG6:BO6" si="5">IF(BG8="-",NA(),BG8)</f>
        <v>#N/A</v>
      </c>
      <c r="BH6" s="64">
        <f t="shared" si="5"/>
        <v>33.799999999999997</v>
      </c>
      <c r="BI6" s="64">
        <f t="shared" si="5"/>
        <v>29</v>
      </c>
      <c r="BJ6" s="64">
        <f t="shared" si="5"/>
        <v>36.6</v>
      </c>
      <c r="BK6" s="64">
        <f t="shared" si="5"/>
        <v>32.299999999999997</v>
      </c>
      <c r="BL6" s="64">
        <f t="shared" si="5"/>
        <v>33.4</v>
      </c>
      <c r="BM6" s="64">
        <f t="shared" si="5"/>
        <v>32.299999999999997</v>
      </c>
      <c r="BN6" s="64">
        <f t="shared" si="5"/>
        <v>22.3</v>
      </c>
      <c r="BO6" s="64">
        <f t="shared" si="5"/>
        <v>27.1</v>
      </c>
      <c r="BP6" s="61" t="str">
        <f>IF(BP8="-","",IF(BP8="-","【-】","【"&amp;SUBSTITUTE(TEXT(BP8,"#,##0.0"),"-","△")&amp;"】"))</f>
        <v>【26.3】</v>
      </c>
      <c r="BQ6" s="65" t="e">
        <f>IF(BQ8="-",NA(),BQ8)</f>
        <v>#N/A</v>
      </c>
      <c r="BR6" s="65" t="e">
        <f t="shared" ref="BR6:BZ6" si="6">IF(BR8="-",NA(),BR8)</f>
        <v>#N/A</v>
      </c>
      <c r="BS6" s="65">
        <f t="shared" si="6"/>
        <v>8314</v>
      </c>
      <c r="BT6" s="65">
        <f t="shared" si="6"/>
        <v>5695</v>
      </c>
      <c r="BU6" s="65">
        <f t="shared" si="6"/>
        <v>12097</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110</v>
      </c>
      <c r="CM6" s="63">
        <f t="shared" ref="CM6:CN6" si="7">CM8</f>
        <v>0</v>
      </c>
      <c r="CN6" s="63">
        <f t="shared" si="7"/>
        <v>19000</v>
      </c>
      <c r="CO6" s="64"/>
      <c r="CP6" s="64"/>
      <c r="CQ6" s="64"/>
      <c r="CR6" s="64"/>
      <c r="CS6" s="64"/>
      <c r="CT6" s="64"/>
      <c r="CU6" s="64"/>
      <c r="CV6" s="64"/>
      <c r="CW6" s="64"/>
      <c r="CX6" s="64"/>
      <c r="CY6" s="61" t="s">
        <v>111</v>
      </c>
      <c r="CZ6" s="64" t="e">
        <f>IF(CZ8="-",NA(),CZ8)</f>
        <v>#N/A</v>
      </c>
      <c r="DA6" s="64" t="e">
        <f t="shared" ref="DA6:DI6" si="8">IF(DA8="-",NA(),DA8)</f>
        <v>#N/A</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t="e">
        <f>IF(DK8="-",NA(),DK8)</f>
        <v>#N/A</v>
      </c>
      <c r="DL6" s="64" t="e">
        <f t="shared" ref="DL6:DT6" si="9">IF(DL8="-",NA(),DL8)</f>
        <v>#N/A</v>
      </c>
      <c r="DM6" s="64">
        <f t="shared" si="9"/>
        <v>68.7</v>
      </c>
      <c r="DN6" s="64">
        <f t="shared" si="9"/>
        <v>69</v>
      </c>
      <c r="DO6" s="64">
        <f t="shared" si="9"/>
        <v>65</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112</v>
      </c>
      <c r="B7" s="60">
        <f t="shared" ref="B7:X7" si="10">B8</f>
        <v>2018</v>
      </c>
      <c r="C7" s="60">
        <f t="shared" si="10"/>
        <v>222054</v>
      </c>
      <c r="D7" s="60">
        <f t="shared" si="10"/>
        <v>47</v>
      </c>
      <c r="E7" s="60">
        <f t="shared" si="10"/>
        <v>14</v>
      </c>
      <c r="F7" s="60">
        <f t="shared" si="10"/>
        <v>0</v>
      </c>
      <c r="G7" s="60">
        <f t="shared" si="10"/>
        <v>1</v>
      </c>
      <c r="H7" s="60" t="str">
        <f t="shared" si="10"/>
        <v>静岡県　熱海市</v>
      </c>
      <c r="I7" s="60" t="str">
        <f t="shared" si="10"/>
        <v>東駐車場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 届出駐車場</v>
      </c>
      <c r="Q7" s="62" t="str">
        <f t="shared" si="10"/>
        <v>広場式</v>
      </c>
      <c r="R7" s="63">
        <f t="shared" si="10"/>
        <v>53</v>
      </c>
      <c r="S7" s="62" t="str">
        <f t="shared" si="10"/>
        <v>公共施設</v>
      </c>
      <c r="T7" s="62" t="str">
        <f t="shared" si="10"/>
        <v>無</v>
      </c>
      <c r="U7" s="63">
        <f t="shared" si="10"/>
        <v>8860</v>
      </c>
      <c r="V7" s="63">
        <f t="shared" si="10"/>
        <v>300</v>
      </c>
      <c r="W7" s="63">
        <f t="shared" si="10"/>
        <v>216</v>
      </c>
      <c r="X7" s="62" t="str">
        <f t="shared" si="10"/>
        <v>導入なし</v>
      </c>
      <c r="Y7" s="64" t="str">
        <f>Y8</f>
        <v>-</v>
      </c>
      <c r="Z7" s="64" t="str">
        <f t="shared" ref="Z7:AH7" si="11">Z8</f>
        <v>-</v>
      </c>
      <c r="AA7" s="64">
        <f t="shared" si="11"/>
        <v>111.3</v>
      </c>
      <c r="AB7" s="64">
        <f t="shared" si="11"/>
        <v>109.6</v>
      </c>
      <c r="AC7" s="64">
        <f t="shared" si="11"/>
        <v>122.4</v>
      </c>
      <c r="AD7" s="64">
        <f t="shared" si="11"/>
        <v>277.8</v>
      </c>
      <c r="AE7" s="64">
        <f t="shared" si="11"/>
        <v>443.6</v>
      </c>
      <c r="AF7" s="64">
        <f t="shared" si="11"/>
        <v>355.6</v>
      </c>
      <c r="AG7" s="64">
        <f t="shared" si="11"/>
        <v>358.6</v>
      </c>
      <c r="AH7" s="64">
        <f t="shared" si="11"/>
        <v>298.39999999999998</v>
      </c>
      <c r="AI7" s="61"/>
      <c r="AJ7" s="64" t="str">
        <f>AJ8</f>
        <v>-</v>
      </c>
      <c r="AK7" s="64" t="str">
        <f t="shared" ref="AK7:AS7" si="12">AK8</f>
        <v>-</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t="str">
        <f>AU8</f>
        <v>-</v>
      </c>
      <c r="AV7" s="65" t="str">
        <f t="shared" ref="AV7:BD7" si="13">AV8</f>
        <v>-</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t="str">
        <f>BF8</f>
        <v>-</v>
      </c>
      <c r="BG7" s="64" t="str">
        <f t="shared" ref="BG7:BO7" si="14">BG8</f>
        <v>-</v>
      </c>
      <c r="BH7" s="64">
        <f t="shared" si="14"/>
        <v>33.799999999999997</v>
      </c>
      <c r="BI7" s="64">
        <f t="shared" si="14"/>
        <v>29</v>
      </c>
      <c r="BJ7" s="64">
        <f t="shared" si="14"/>
        <v>36.6</v>
      </c>
      <c r="BK7" s="64">
        <f t="shared" si="14"/>
        <v>32.299999999999997</v>
      </c>
      <c r="BL7" s="64">
        <f t="shared" si="14"/>
        <v>33.4</v>
      </c>
      <c r="BM7" s="64">
        <f t="shared" si="14"/>
        <v>32.299999999999997</v>
      </c>
      <c r="BN7" s="64">
        <f t="shared" si="14"/>
        <v>22.3</v>
      </c>
      <c r="BO7" s="64">
        <f t="shared" si="14"/>
        <v>27.1</v>
      </c>
      <c r="BP7" s="61"/>
      <c r="BQ7" s="65" t="str">
        <f>BQ8</f>
        <v>-</v>
      </c>
      <c r="BR7" s="65" t="str">
        <f t="shared" ref="BR7:BZ7" si="15">BR8</f>
        <v>-</v>
      </c>
      <c r="BS7" s="65">
        <f t="shared" si="15"/>
        <v>8314</v>
      </c>
      <c r="BT7" s="65">
        <f t="shared" si="15"/>
        <v>5695</v>
      </c>
      <c r="BU7" s="65">
        <f t="shared" si="15"/>
        <v>12097</v>
      </c>
      <c r="BV7" s="65">
        <f t="shared" si="15"/>
        <v>7497</v>
      </c>
      <c r="BW7" s="65">
        <f t="shared" si="15"/>
        <v>9663</v>
      </c>
      <c r="BX7" s="65">
        <f t="shared" si="15"/>
        <v>9019</v>
      </c>
      <c r="BY7" s="65">
        <f t="shared" si="15"/>
        <v>8406</v>
      </c>
      <c r="BZ7" s="65">
        <f t="shared" si="15"/>
        <v>9239</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19000</v>
      </c>
      <c r="CO7" s="64" t="s">
        <v>113</v>
      </c>
      <c r="CP7" s="64" t="s">
        <v>113</v>
      </c>
      <c r="CQ7" s="64" t="s">
        <v>113</v>
      </c>
      <c r="CR7" s="64" t="s">
        <v>113</v>
      </c>
      <c r="CS7" s="64" t="s">
        <v>113</v>
      </c>
      <c r="CT7" s="64" t="s">
        <v>113</v>
      </c>
      <c r="CU7" s="64" t="s">
        <v>113</v>
      </c>
      <c r="CV7" s="64" t="s">
        <v>113</v>
      </c>
      <c r="CW7" s="64" t="s">
        <v>113</v>
      </c>
      <c r="CX7" s="64" t="s">
        <v>110</v>
      </c>
      <c r="CY7" s="61"/>
      <c r="CZ7" s="64" t="str">
        <f>CZ8</f>
        <v>-</v>
      </c>
      <c r="DA7" s="64" t="str">
        <f t="shared" ref="DA7:DI7" si="16">DA8</f>
        <v>-</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t="str">
        <f>DK8</f>
        <v>-</v>
      </c>
      <c r="DL7" s="64" t="str">
        <f t="shared" ref="DL7:DT7" si="17">DL8</f>
        <v>-</v>
      </c>
      <c r="DM7" s="64">
        <f t="shared" si="17"/>
        <v>68.7</v>
      </c>
      <c r="DN7" s="64">
        <f t="shared" si="17"/>
        <v>69</v>
      </c>
      <c r="DO7" s="64">
        <f t="shared" si="17"/>
        <v>65</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222054</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53</v>
      </c>
      <c r="S8" s="69" t="s">
        <v>124</v>
      </c>
      <c r="T8" s="69" t="s">
        <v>125</v>
      </c>
      <c r="U8" s="70">
        <v>8860</v>
      </c>
      <c r="V8" s="70">
        <v>300</v>
      </c>
      <c r="W8" s="70">
        <v>216</v>
      </c>
      <c r="X8" s="69" t="s">
        <v>126</v>
      </c>
      <c r="Y8" s="71" t="s">
        <v>118</v>
      </c>
      <c r="Z8" s="71" t="s">
        <v>118</v>
      </c>
      <c r="AA8" s="71">
        <v>111.3</v>
      </c>
      <c r="AB8" s="71">
        <v>109.6</v>
      </c>
      <c r="AC8" s="71">
        <v>122.4</v>
      </c>
      <c r="AD8" s="71">
        <v>277.8</v>
      </c>
      <c r="AE8" s="71">
        <v>443.6</v>
      </c>
      <c r="AF8" s="71">
        <v>355.6</v>
      </c>
      <c r="AG8" s="71">
        <v>358.6</v>
      </c>
      <c r="AH8" s="71">
        <v>298.39999999999998</v>
      </c>
      <c r="AI8" s="68">
        <v>297.10000000000002</v>
      </c>
      <c r="AJ8" s="71" t="s">
        <v>118</v>
      </c>
      <c r="AK8" s="71" t="s">
        <v>118</v>
      </c>
      <c r="AL8" s="71">
        <v>0</v>
      </c>
      <c r="AM8" s="71">
        <v>0</v>
      </c>
      <c r="AN8" s="71">
        <v>0</v>
      </c>
      <c r="AO8" s="71">
        <v>2.1</v>
      </c>
      <c r="AP8" s="71">
        <v>2.2999999999999998</v>
      </c>
      <c r="AQ8" s="71">
        <v>2.7</v>
      </c>
      <c r="AR8" s="71">
        <v>2.2999999999999998</v>
      </c>
      <c r="AS8" s="71">
        <v>9.6999999999999993</v>
      </c>
      <c r="AT8" s="68">
        <v>5.3</v>
      </c>
      <c r="AU8" s="72" t="s">
        <v>118</v>
      </c>
      <c r="AV8" s="72" t="s">
        <v>118</v>
      </c>
      <c r="AW8" s="72">
        <v>0</v>
      </c>
      <c r="AX8" s="72">
        <v>0</v>
      </c>
      <c r="AY8" s="72">
        <v>0</v>
      </c>
      <c r="AZ8" s="72">
        <v>48</v>
      </c>
      <c r="BA8" s="72">
        <v>48</v>
      </c>
      <c r="BB8" s="72">
        <v>54</v>
      </c>
      <c r="BC8" s="72">
        <v>33</v>
      </c>
      <c r="BD8" s="72">
        <v>14</v>
      </c>
      <c r="BE8" s="72">
        <v>30</v>
      </c>
      <c r="BF8" s="71" t="s">
        <v>118</v>
      </c>
      <c r="BG8" s="71" t="s">
        <v>118</v>
      </c>
      <c r="BH8" s="71">
        <v>33.799999999999997</v>
      </c>
      <c r="BI8" s="71">
        <v>29</v>
      </c>
      <c r="BJ8" s="71">
        <v>36.6</v>
      </c>
      <c r="BK8" s="71">
        <v>32.299999999999997</v>
      </c>
      <c r="BL8" s="71">
        <v>33.4</v>
      </c>
      <c r="BM8" s="71">
        <v>32.299999999999997</v>
      </c>
      <c r="BN8" s="71">
        <v>22.3</v>
      </c>
      <c r="BO8" s="71">
        <v>27.1</v>
      </c>
      <c r="BP8" s="68">
        <v>26.3</v>
      </c>
      <c r="BQ8" s="72" t="s">
        <v>118</v>
      </c>
      <c r="BR8" s="72" t="s">
        <v>118</v>
      </c>
      <c r="BS8" s="72">
        <v>8314</v>
      </c>
      <c r="BT8" s="73">
        <v>5695</v>
      </c>
      <c r="BU8" s="73">
        <v>12097</v>
      </c>
      <c r="BV8" s="72">
        <v>7497</v>
      </c>
      <c r="BW8" s="72">
        <v>9663</v>
      </c>
      <c r="BX8" s="72">
        <v>9019</v>
      </c>
      <c r="BY8" s="72">
        <v>8406</v>
      </c>
      <c r="BZ8" s="72">
        <v>9239</v>
      </c>
      <c r="CA8" s="70">
        <v>16102</v>
      </c>
      <c r="CB8" s="71" t="s">
        <v>118</v>
      </c>
      <c r="CC8" s="71" t="s">
        <v>118</v>
      </c>
      <c r="CD8" s="71" t="s">
        <v>118</v>
      </c>
      <c r="CE8" s="71" t="s">
        <v>118</v>
      </c>
      <c r="CF8" s="71" t="s">
        <v>118</v>
      </c>
      <c r="CG8" s="71" t="s">
        <v>118</v>
      </c>
      <c r="CH8" s="71" t="s">
        <v>118</v>
      </c>
      <c r="CI8" s="71" t="s">
        <v>118</v>
      </c>
      <c r="CJ8" s="71" t="s">
        <v>118</v>
      </c>
      <c r="CK8" s="71" t="s">
        <v>118</v>
      </c>
      <c r="CL8" s="68" t="s">
        <v>118</v>
      </c>
      <c r="CM8" s="70">
        <v>0</v>
      </c>
      <c r="CN8" s="70">
        <v>19000</v>
      </c>
      <c r="CO8" s="71" t="s">
        <v>118</v>
      </c>
      <c r="CP8" s="71" t="s">
        <v>118</v>
      </c>
      <c r="CQ8" s="71" t="s">
        <v>118</v>
      </c>
      <c r="CR8" s="71" t="s">
        <v>118</v>
      </c>
      <c r="CS8" s="71" t="s">
        <v>118</v>
      </c>
      <c r="CT8" s="71" t="s">
        <v>118</v>
      </c>
      <c r="CU8" s="71" t="s">
        <v>118</v>
      </c>
      <c r="CV8" s="71" t="s">
        <v>118</v>
      </c>
      <c r="CW8" s="71" t="s">
        <v>118</v>
      </c>
      <c r="CX8" s="71" t="s">
        <v>118</v>
      </c>
      <c r="CY8" s="68" t="s">
        <v>118</v>
      </c>
      <c r="CZ8" s="71" t="s">
        <v>118</v>
      </c>
      <c r="DA8" s="71" t="s">
        <v>118</v>
      </c>
      <c r="DB8" s="71">
        <v>0</v>
      </c>
      <c r="DC8" s="71">
        <v>0</v>
      </c>
      <c r="DD8" s="71">
        <v>0</v>
      </c>
      <c r="DE8" s="71">
        <v>45.6</v>
      </c>
      <c r="DF8" s="71">
        <v>85.4</v>
      </c>
      <c r="DG8" s="71">
        <v>69.900000000000006</v>
      </c>
      <c r="DH8" s="71">
        <v>59.6</v>
      </c>
      <c r="DI8" s="71">
        <v>51.8</v>
      </c>
      <c r="DJ8" s="68">
        <v>103.6</v>
      </c>
      <c r="DK8" s="71" t="s">
        <v>118</v>
      </c>
      <c r="DL8" s="71" t="s">
        <v>118</v>
      </c>
      <c r="DM8" s="71">
        <v>68.7</v>
      </c>
      <c r="DN8" s="71">
        <v>69</v>
      </c>
      <c r="DO8" s="71">
        <v>65</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2020-02-04T04:04:32Z</cp:lastPrinted>
  <dcterms:created xsi:type="dcterms:W3CDTF">2019-12-05T07:23:36Z</dcterms:created>
  <dcterms:modified xsi:type="dcterms:W3CDTF">2020-02-04T04:31:09Z</dcterms:modified>
  <cp:category/>
</cp:coreProperties>
</file>