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306上下水道課\02経理班\01上水道\08統計・調査\H30\20190124_公営企業経営比較分析表\"/>
    </mc:Choice>
  </mc:AlternateContent>
  <workbookProtection workbookAlgorithmName="SHA-512" workbookHashValue="hFmiLNyVHHq7VFbm1PK3VGabCssktz4IwJ9lcWF7N8lruWqogzBPnYG+KPXzGp58HUUsTUZF45dSR9p27jdaTg==" workbookSaltValue="l7ZIO20mo/xy2hY1+WK8S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<sst xmlns="http://schemas.openxmlformats.org/spreadsheetml/2006/main" count="232" uniqueCount="120">
  <si>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</si>
  <si>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</si>
  <si>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</si>
  <si>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</si>
  <si>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</si>
  <si>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</si>
  <si>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</si>
  <si>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</si>
  <si>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</si>
  <si>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</si>
  <si>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</si>
  <si>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</si>
  <si>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</si>
  <si>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</si>
  <si>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</si>
  <si>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</si>
  <si>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</si>
  <si>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</si>
  <si>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</si>
  <si>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</si>
  <si>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</si>
  <si>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</si>
  <si>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</si>
  <si>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</si>
  <si>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</si>
  <si>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</si>
  <si>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</si>
  <si>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</si>
  <si>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</si>
  <si>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</si>
  <si>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</si>
  <si>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</si>
  <si>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</si>
  <si>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</si>
  <si>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</si>
  <si>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</si>
  <si>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</si>
  <si>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</si>
  <si>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</si>
  <si>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</si>
  <si>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</si>
  <si>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</si>
  <si>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</si>
  <si>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</si>
  <si>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</si>
  <si>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</si>
  <si>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</si>
  <si>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</si>
  <si>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</si>
  <si>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</si>
  <si>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</si>
  <si>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</si>
  <si>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</si>
  <si>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</si>
  <si>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</si>
  <si>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</si>
  <si>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</si>
  <si>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</si>
  <si>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</si>
  <si>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</si>
  <si>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</si>
  <si>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</si>
  <si>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</si>
  <si>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</si>
  <si>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</si>
  <si>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</si>
  <si>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</si>
  <si>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</si>
  <si>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</si>
  <si>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</si>
  <si>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</si>
  <si>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</si>
  <si>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</si>
  <si>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</si>
  <si>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</si>
  <si>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</si>
  <si>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</si>
  <si>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</si>
  <si>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</si>
  <si>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</si>
  <si>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</si>
  <si>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</si>
  <si>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</si>
  <si>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</si>
  <si>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</si>
  <si>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</si>
  <si>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</si>
  <si>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</si>
  <si>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</si>
  <si>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</si>
  <si>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</si>
  <si>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</si>
  <si>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</si>
  <si>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</si>
  <si>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</si>
  <si>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</si>
  <si>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</si>
  <si>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</si>
  <si>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</si>
  <si>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</si>
  <si>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</si>
  <si>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</si>
  <si>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</si>
  <si>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</si>
  <si>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</si>
  <si>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小山町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</si>
  <si>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</si>
  <si>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</si>
  <si>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</si>
  <si>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</si>
  <si>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</si>
  <si>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</si>
  <si>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</si>
  <si>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</si>
  <si>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</si>
  <si>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</si>
  <si>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</si>
  <si>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水道事業は綺麗な湧水及び井戸水に恵まれ、浄水施設の必要もないことから、⑥給水原価が類似団体平均の３分の１程度となっています。また平成26年度に水道料金の改定を行い、①経常収支比率及び⑤料金回収率が改善し、類似団体の平均も上回っています。しかし今後の見込みとして、平成28年度から築造している工業団地の新しい配水施設の維持管理費、減価償却費等の経常経費の増加により⑥給水原価の上昇、①経常収支比率・⑤料金回収率の悪化が予想されます。
　また、当該施設築造にあたり、自己資金及び企業債で多くの経費を賄っているため、平成29年度決算で③流動比率及び④企業債残高対給水収益比率が悪化しました。今後は老朽管の布設替えや耐震化等の対策に多くの投資的経費が掛かることや、人口減少による水需要の減少が予想されます。したがって、施設の統廃合や性能の合理化を検討し効率的かつ安全に水を供給していきます。</t>
    <rPh sb="3" eb="5">
      <t>ホンチョウ</t>
    </rPh>
    <rPh sb="5" eb="7">
      <t>スイドウ</t>
    </rPh>
    <rPh sb="7" eb="9">
      <t>ジギョウ</t>
    </rPh>
    <rPh sb="10" eb="12">
      <t>キレイ</t>
    </rPh>
    <rPh sb="13" eb="15">
      <t>ユウスイ</t>
    </rPh>
    <rPh sb="15" eb="16">
      <t>オヨ</t>
    </rPh>
    <rPh sb="17" eb="19">
      <t>イド</t>
    </rPh>
    <rPh sb="19" eb="20">
      <t>スイ</t>
    </rPh>
    <rPh sb="21" eb="22">
      <t>メグ</t>
    </rPh>
    <rPh sb="25" eb="27">
      <t>ジョウスイ</t>
    </rPh>
    <rPh sb="27" eb="29">
      <t>シセツ</t>
    </rPh>
    <rPh sb="30" eb="32">
      <t>ヒツヨウ</t>
    </rPh>
    <rPh sb="41" eb="43">
      <t>キュウスイ</t>
    </rPh>
    <rPh sb="43" eb="45">
      <t>ゲンカ</t>
    </rPh>
    <rPh sb="46" eb="48">
      <t>ルイジ</t>
    </rPh>
    <rPh sb="48" eb="50">
      <t>ダンタイ</t>
    </rPh>
    <rPh sb="50" eb="52">
      <t>ヘイキン</t>
    </rPh>
    <rPh sb="54" eb="55">
      <t>ブン</t>
    </rPh>
    <rPh sb="57" eb="59">
      <t>テイド</t>
    </rPh>
    <rPh sb="69" eb="71">
      <t>ヘイセイ</t>
    </rPh>
    <rPh sb="73" eb="75">
      <t>ネンド</t>
    </rPh>
    <rPh sb="76" eb="78">
      <t>スイドウ</t>
    </rPh>
    <rPh sb="78" eb="80">
      <t>リョウキン</t>
    </rPh>
    <rPh sb="81" eb="83">
      <t>カイテイ</t>
    </rPh>
    <rPh sb="84" eb="85">
      <t>オコナ</t>
    </rPh>
    <rPh sb="88" eb="90">
      <t>ケイジョウ</t>
    </rPh>
    <rPh sb="90" eb="92">
      <t>シュウシ</t>
    </rPh>
    <rPh sb="92" eb="94">
      <t>ヒリツ</t>
    </rPh>
    <rPh sb="94" eb="95">
      <t>オヨ</t>
    </rPh>
    <rPh sb="97" eb="99">
      <t>リョウキン</t>
    </rPh>
    <rPh sb="99" eb="101">
      <t>カイシュウ</t>
    </rPh>
    <rPh sb="101" eb="102">
      <t>リツ</t>
    </rPh>
    <rPh sb="103" eb="105">
      <t>カイゼン</t>
    </rPh>
    <rPh sb="107" eb="109">
      <t>ルイジ</t>
    </rPh>
    <rPh sb="109" eb="111">
      <t>ダンタイ</t>
    </rPh>
    <rPh sb="112" eb="114">
      <t>ヘイキン</t>
    </rPh>
    <rPh sb="115" eb="117">
      <t>ウワマワ</t>
    </rPh>
    <rPh sb="126" eb="128">
      <t>コンゴ</t>
    </rPh>
    <rPh sb="129" eb="131">
      <t>ミコ</t>
    </rPh>
    <rPh sb="136" eb="138">
      <t>ヘイセイ</t>
    </rPh>
    <rPh sb="140" eb="142">
      <t>ネンド</t>
    </rPh>
    <rPh sb="144" eb="146">
      <t>チクゾウ</t>
    </rPh>
    <rPh sb="150" eb="152">
      <t>コウギョウ</t>
    </rPh>
    <rPh sb="152" eb="154">
      <t>ダンチ</t>
    </rPh>
    <rPh sb="155" eb="156">
      <t>アタラ</t>
    </rPh>
    <rPh sb="158" eb="160">
      <t>ハイスイ</t>
    </rPh>
    <rPh sb="160" eb="162">
      <t>シセツ</t>
    </rPh>
    <rPh sb="163" eb="165">
      <t>イジ</t>
    </rPh>
    <rPh sb="165" eb="168">
      <t>カンリヒ</t>
    </rPh>
    <rPh sb="169" eb="171">
      <t>ゲンカ</t>
    </rPh>
    <rPh sb="171" eb="173">
      <t>ショウキャク</t>
    </rPh>
    <rPh sb="173" eb="174">
      <t>ヒ</t>
    </rPh>
    <rPh sb="174" eb="175">
      <t>トウ</t>
    </rPh>
    <rPh sb="176" eb="178">
      <t>ケイジョウ</t>
    </rPh>
    <rPh sb="178" eb="180">
      <t>ケイヒ</t>
    </rPh>
    <rPh sb="181" eb="183">
      <t>ゾウカ</t>
    </rPh>
    <rPh sb="187" eb="189">
      <t>キュウスイ</t>
    </rPh>
    <rPh sb="189" eb="191">
      <t>ゲンカ</t>
    </rPh>
    <rPh sb="192" eb="194">
      <t>ジョウショウ</t>
    </rPh>
    <rPh sb="196" eb="198">
      <t>ケイジョウ</t>
    </rPh>
    <rPh sb="198" eb="200">
      <t>シュウシ</t>
    </rPh>
    <rPh sb="200" eb="202">
      <t>ヒリツ</t>
    </rPh>
    <rPh sb="204" eb="206">
      <t>リョウキン</t>
    </rPh>
    <rPh sb="206" eb="208">
      <t>カイシュウ</t>
    </rPh>
    <rPh sb="208" eb="209">
      <t>リツ</t>
    </rPh>
    <rPh sb="210" eb="212">
      <t>アッカ</t>
    </rPh>
    <rPh sb="213" eb="215">
      <t>ヨソウ</t>
    </rPh>
    <rPh sb="227" eb="229">
      <t>トウガイ</t>
    </rPh>
    <rPh sb="229" eb="231">
      <t>シセツ</t>
    </rPh>
    <rPh sb="231" eb="233">
      <t>チクゾウ</t>
    </rPh>
    <rPh sb="238" eb="240">
      <t>ジコ</t>
    </rPh>
    <rPh sb="240" eb="242">
      <t>シキン</t>
    </rPh>
    <rPh sb="242" eb="243">
      <t>オヨ</t>
    </rPh>
    <rPh sb="244" eb="246">
      <t>キギョウ</t>
    </rPh>
    <rPh sb="246" eb="247">
      <t>サイ</t>
    </rPh>
    <rPh sb="248" eb="249">
      <t>オオ</t>
    </rPh>
    <rPh sb="251" eb="253">
      <t>ケイヒ</t>
    </rPh>
    <rPh sb="254" eb="255">
      <t>マカナ</t>
    </rPh>
    <rPh sb="262" eb="264">
      <t>ヘイセイ</t>
    </rPh>
    <rPh sb="266" eb="268">
      <t>ネンド</t>
    </rPh>
    <rPh sb="268" eb="270">
      <t>ケッサン</t>
    </rPh>
    <rPh sb="272" eb="274">
      <t>リュウドウ</t>
    </rPh>
    <rPh sb="274" eb="276">
      <t>ヒリツ</t>
    </rPh>
    <rPh sb="276" eb="277">
      <t>オヨ</t>
    </rPh>
    <rPh sb="279" eb="281">
      <t>キギョウ</t>
    </rPh>
    <rPh sb="281" eb="282">
      <t>サイ</t>
    </rPh>
    <rPh sb="282" eb="284">
      <t>ザンダカ</t>
    </rPh>
    <rPh sb="284" eb="285">
      <t>タイ</t>
    </rPh>
    <rPh sb="285" eb="287">
      <t>キュウスイ</t>
    </rPh>
    <rPh sb="287" eb="289">
      <t>シュウエキ</t>
    </rPh>
    <rPh sb="289" eb="291">
      <t>ヒリツ</t>
    </rPh>
    <rPh sb="292" eb="294">
      <t>アッカ</t>
    </rPh>
    <rPh sb="299" eb="301">
      <t>コンゴ</t>
    </rPh>
    <rPh sb="302" eb="304">
      <t>ロウキュウ</t>
    </rPh>
    <rPh sb="304" eb="305">
      <t>カン</t>
    </rPh>
    <rPh sb="306" eb="308">
      <t>フセツ</t>
    </rPh>
    <rPh sb="308" eb="309">
      <t>ガ</t>
    </rPh>
    <rPh sb="311" eb="314">
      <t>タイシンカ</t>
    </rPh>
    <rPh sb="314" eb="315">
      <t>トウ</t>
    </rPh>
    <rPh sb="316" eb="318">
      <t>タイサク</t>
    </rPh>
    <rPh sb="319" eb="320">
      <t>オオ</t>
    </rPh>
    <rPh sb="322" eb="325">
      <t>トウシテキ</t>
    </rPh>
    <rPh sb="325" eb="327">
      <t>ケイヒ</t>
    </rPh>
    <rPh sb="328" eb="329">
      <t>カ</t>
    </rPh>
    <rPh sb="335" eb="337">
      <t>ジンコウ</t>
    </rPh>
    <rPh sb="337" eb="339">
      <t>ゲンショウ</t>
    </rPh>
    <rPh sb="342" eb="343">
      <t>ミズ</t>
    </rPh>
    <rPh sb="343" eb="345">
      <t>ジュヨウ</t>
    </rPh>
    <rPh sb="346" eb="348">
      <t>ゲンショウ</t>
    </rPh>
    <rPh sb="349" eb="351">
      <t>ヨソウ</t>
    </rPh>
    <rPh sb="362" eb="364">
      <t>シセツ</t>
    </rPh>
    <rPh sb="365" eb="368">
      <t>トウハイゴウ</t>
    </rPh>
    <rPh sb="369" eb="371">
      <t>セイノウ</t>
    </rPh>
    <rPh sb="372" eb="375">
      <t>ゴウリカ</t>
    </rPh>
    <rPh sb="376" eb="378">
      <t>ケントウ</t>
    </rPh>
    <rPh sb="379" eb="382">
      <t>コウリツテキ</t>
    </rPh>
    <rPh sb="384" eb="386">
      <t>アンゼン</t>
    </rPh>
    <rPh sb="387" eb="388">
      <t>ミズ</t>
    </rPh>
    <rPh sb="389" eb="391">
      <t>キョウキュウ</t>
    </rPh>
    <phoneticPr fontId="4"/>
  </si>
  <si>
    <t xml:space="preserve">
　類似団体平均及び全国平均と比べ、②管路経年化率が高くなっています。現在アセットマネジメント計画を策定し、現有資産の更新需要と長期的な財政状況を基に施設整備（老朽管更新や耐震化）を計画的に行っていきます。</t>
    <rPh sb="3" eb="5">
      <t>ルイジ</t>
    </rPh>
    <rPh sb="5" eb="7">
      <t>ダンタイ</t>
    </rPh>
    <rPh sb="7" eb="9">
      <t>ヘイキン</t>
    </rPh>
    <rPh sb="9" eb="10">
      <t>オヨ</t>
    </rPh>
    <rPh sb="11" eb="13">
      <t>ゼンコク</t>
    </rPh>
    <rPh sb="13" eb="15">
      <t>ヘイキン</t>
    </rPh>
    <rPh sb="16" eb="17">
      <t>クラ</t>
    </rPh>
    <rPh sb="20" eb="22">
      <t>カンロ</t>
    </rPh>
    <rPh sb="22" eb="25">
      <t>ケイネンカ</t>
    </rPh>
    <rPh sb="25" eb="26">
      <t>リツ</t>
    </rPh>
    <rPh sb="27" eb="28">
      <t>タカ</t>
    </rPh>
    <rPh sb="36" eb="38">
      <t>ゲンザイ</t>
    </rPh>
    <rPh sb="48" eb="50">
      <t>ケイカク</t>
    </rPh>
    <rPh sb="51" eb="53">
      <t>サクテイ</t>
    </rPh>
    <rPh sb="55" eb="57">
      <t>ゲンユウ</t>
    </rPh>
    <rPh sb="57" eb="59">
      <t>シサン</t>
    </rPh>
    <rPh sb="60" eb="62">
      <t>コウシン</t>
    </rPh>
    <rPh sb="62" eb="64">
      <t>ジュヨウ</t>
    </rPh>
    <rPh sb="65" eb="68">
      <t>チョウキテキ</t>
    </rPh>
    <rPh sb="69" eb="71">
      <t>ザイセイ</t>
    </rPh>
    <rPh sb="71" eb="73">
      <t>ジョウキョウ</t>
    </rPh>
    <rPh sb="74" eb="75">
      <t>モト</t>
    </rPh>
    <rPh sb="76" eb="78">
      <t>シセツ</t>
    </rPh>
    <rPh sb="78" eb="80">
      <t>セイビ</t>
    </rPh>
    <rPh sb="81" eb="83">
      <t>ロウキュウ</t>
    </rPh>
    <rPh sb="83" eb="84">
      <t>カン</t>
    </rPh>
    <rPh sb="84" eb="86">
      <t>コウシン</t>
    </rPh>
    <rPh sb="87" eb="90">
      <t>タイシンカ</t>
    </rPh>
    <rPh sb="92" eb="95">
      <t>ケイカクテキ</t>
    </rPh>
    <rPh sb="96" eb="97">
      <t>オコナ</t>
    </rPh>
    <phoneticPr fontId="4"/>
  </si>
  <si>
    <t xml:space="preserve">
　上記のとおり、資産の老朽化、施設機能の適正化や水需要の減少といった課題はあります。本町水道事業としては、安定的に事業を継続していくことを主眼に事業運営をしていきます。
　そのために、経常経費の見直し・補助金や適正な料金収入等財源の確保といった財政的試算と、ダウンサイジング・スペックダウンや計画的な施設整備といった投資的試算のバランスを図っていきます。</t>
    <rPh sb="2" eb="4">
      <t>ジョウキ</t>
    </rPh>
    <rPh sb="9" eb="11">
      <t>シサン</t>
    </rPh>
    <rPh sb="12" eb="15">
      <t>ロウキュウカ</t>
    </rPh>
    <rPh sb="16" eb="18">
      <t>シセツ</t>
    </rPh>
    <rPh sb="18" eb="20">
      <t>キノウ</t>
    </rPh>
    <rPh sb="21" eb="24">
      <t>テキセイカ</t>
    </rPh>
    <rPh sb="25" eb="26">
      <t>ミズ</t>
    </rPh>
    <rPh sb="26" eb="28">
      <t>ジュヨウ</t>
    </rPh>
    <rPh sb="29" eb="31">
      <t>ゲンショウ</t>
    </rPh>
    <rPh sb="35" eb="37">
      <t>カダイ</t>
    </rPh>
    <rPh sb="43" eb="45">
      <t>ホンチョウ</t>
    </rPh>
    <rPh sb="45" eb="47">
      <t>スイドウ</t>
    </rPh>
    <rPh sb="47" eb="49">
      <t>ジギョウ</t>
    </rPh>
    <rPh sb="54" eb="57">
      <t>アンテイテキ</t>
    </rPh>
    <rPh sb="58" eb="60">
      <t>ジギョウ</t>
    </rPh>
    <rPh sb="61" eb="63">
      <t>ケイゾク</t>
    </rPh>
    <rPh sb="70" eb="72">
      <t>シュガン</t>
    </rPh>
    <rPh sb="73" eb="75">
      <t>ジギョウ</t>
    </rPh>
    <rPh sb="75" eb="77">
      <t>ウンエイ</t>
    </rPh>
    <rPh sb="93" eb="95">
      <t>ケイジョウ</t>
    </rPh>
    <rPh sb="95" eb="97">
      <t>ケイヒ</t>
    </rPh>
    <rPh sb="98" eb="100">
      <t>ミナオ</t>
    </rPh>
    <rPh sb="102" eb="105">
      <t>ホジョキン</t>
    </rPh>
    <rPh sb="106" eb="108">
      <t>テキセイ</t>
    </rPh>
    <rPh sb="109" eb="111">
      <t>リョウキン</t>
    </rPh>
    <rPh sb="111" eb="113">
      <t>シュウニュウ</t>
    </rPh>
    <rPh sb="113" eb="114">
      <t>トウ</t>
    </rPh>
    <rPh sb="114" eb="116">
      <t>ザイゲン</t>
    </rPh>
    <rPh sb="117" eb="119">
      <t>カクホ</t>
    </rPh>
    <rPh sb="125" eb="126">
      <t>テキ</t>
    </rPh>
    <rPh sb="147" eb="150">
      <t>ケイカクテキ</t>
    </rPh>
    <rPh sb="151" eb="153">
      <t>シセツ</t>
    </rPh>
    <rPh sb="153" eb="155">
      <t>セイビ</t>
    </rPh>
    <rPh sb="159" eb="162">
      <t>トウシテキ</t>
    </rPh>
    <rPh sb="162" eb="164">
      <t>シサン</t>
    </rPh>
    <rPh sb="170" eb="17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</si>
</sst>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9E-42DE-8B24-8056E27376BF}"/>
            </c:ext>
          </c:extLst>
        </c:ser>
        <c:dLbls>
          <c:showLegendKey val="0"/>
          <c:showVal val="0"/>
          <c:showCatName val="0"/>
          <c:showSerName val="0"/>
          <c:showPercent val="0"/>
          <c:showBubbleSize val="0"/>
        </c:dLbls>
        <c:gapWidth val="150"/>
        <c:axId val="121445616"/>
        <c:axId val="12142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719E-42DE-8B24-8056E27376BF}"/>
            </c:ext>
          </c:extLst>
        </c:ser>
        <c:dLbls>
          <c:showLegendKey val="0"/>
          <c:showVal val="0"/>
          <c:showCatName val="0"/>
          <c:showSerName val="0"/>
          <c:showPercent val="0"/>
          <c:showBubbleSize val="0"/>
        </c:dLbls>
        <c:marker val="1"/>
        <c:smooth val="0"/>
        <c:axId val="121445616"/>
        <c:axId val="121423448"/>
      </c:lineChart>
      <c:dateAx>
        <c:axId val="121445616"/>
        <c:scaling>
          <c:orientation val="minMax"/>
        </c:scaling>
        <c:delete val="1"/>
        <c:axPos val="b"/>
        <c:numFmt formatCode="ge" sourceLinked="1"/>
        <c:majorTickMark val="none"/>
        <c:minorTickMark val="none"/>
        <c:tickLblPos val="none"/>
        <c:crossAx val="121423448"/>
        <c:crosses val="autoZero"/>
        <c:auto val="1"/>
        <c:lblOffset val="100"/>
        <c:baseTimeUnit val="years"/>
      </c:dateAx>
      <c:valAx>
        <c:axId val="1214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46.7</c:v>
                </c:pt>
                <c:pt idx="1">
                  <c:v>45.37</c:v>
                </c:pt>
                <c:pt idx="2">
                  <c:v>46.2</c:v>
                </c:pt>
                <c:pt idx="3">
                  <c:v>47.27</c:v>
                </c:pt>
                <c:pt idx="4">
                  <c:v>44.65</c:v>
                </c:pt>
              </c:numCache>
            </c:numRef>
          </c:val>
          <c:extLst xmlns:c16r2="http://schemas.microsoft.com/office/drawing/2015/06/chart">
            <c:ext xmlns:c16="http://schemas.microsoft.com/office/drawing/2014/chart" uri="{C3380CC4-5D6E-409C-BE32-E72D297353CC}">
              <c16:uniqueId val="{00000000-F010-4B41-95DE-7FDF7FAB3875}"/>
            </c:ext>
          </c:extLst>
        </c:ser>
        <c:dLbls>
          <c:showLegendKey val="0"/>
          <c:showVal val="0"/>
          <c:showCatName val="0"/>
          <c:showSerName val="0"/>
          <c:showPercent val="0"/>
          <c:showBubbleSize val="0"/>
        </c:dLbls>
        <c:gapWidth val="150"/>
        <c:axId val="162293672"/>
        <c:axId val="16256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F010-4B41-95DE-7FDF7FAB3875}"/>
            </c:ext>
          </c:extLst>
        </c:ser>
        <c:dLbls>
          <c:showLegendKey val="0"/>
          <c:showVal val="0"/>
          <c:showCatName val="0"/>
          <c:showSerName val="0"/>
          <c:showPercent val="0"/>
          <c:showBubbleSize val="0"/>
        </c:dLbls>
        <c:marker val="1"/>
        <c:smooth val="0"/>
        <c:axId val="162293672"/>
        <c:axId val="162567864"/>
      </c:lineChart>
      <c:dateAx>
        <c:axId val="162293672"/>
        <c:scaling>
          <c:orientation val="minMax"/>
        </c:scaling>
        <c:delete val="1"/>
        <c:axPos val="b"/>
        <c:numFmt formatCode="ge" sourceLinked="1"/>
        <c:majorTickMark val="none"/>
        <c:minorTickMark val="none"/>
        <c:tickLblPos val="none"/>
        <c:crossAx val="162567864"/>
        <c:crosses val="autoZero"/>
        <c:auto val="1"/>
        <c:lblOffset val="100"/>
        <c:baseTimeUnit val="years"/>
      </c:dateAx>
      <c:valAx>
        <c:axId val="1625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c:v>
                </c:pt>
                <c:pt idx="1">
                  <c:v>87</c:v>
                </c:pt>
                <c:pt idx="2">
                  <c:v>87</c:v>
                </c:pt>
                <c:pt idx="3">
                  <c:v>87</c:v>
                </c:pt>
                <c:pt idx="4">
                  <c:v>87</c:v>
                </c:pt>
              </c:numCache>
            </c:numRef>
          </c:val>
          <c:extLst xmlns:c16r2="http://schemas.microsoft.com/office/drawing/2015/06/chart">
            <c:ext xmlns:c16="http://schemas.microsoft.com/office/drawing/2014/chart" uri="{C3380CC4-5D6E-409C-BE32-E72D297353CC}">
              <c16:uniqueId val="{00000000-2E0D-4DCC-AD18-79C418EF2592}"/>
            </c:ext>
          </c:extLst>
        </c:ser>
        <c:dLbls>
          <c:showLegendKey val="0"/>
          <c:showVal val="0"/>
          <c:showCatName val="0"/>
          <c:showSerName val="0"/>
          <c:showPercent val="0"/>
          <c:showBubbleSize val="0"/>
        </c:dLbls>
        <c:gapWidth val="150"/>
        <c:axId val="162569432"/>
        <c:axId val="1625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2E0D-4DCC-AD18-79C418EF2592}"/>
            </c:ext>
          </c:extLst>
        </c:ser>
        <c:dLbls>
          <c:showLegendKey val="0"/>
          <c:showVal val="0"/>
          <c:showCatName val="0"/>
          <c:showSerName val="0"/>
          <c:showPercent val="0"/>
          <c:showBubbleSize val="0"/>
        </c:dLbls>
        <c:marker val="1"/>
        <c:smooth val="0"/>
        <c:axId val="162569432"/>
        <c:axId val="162569824"/>
      </c:lineChart>
      <c:dateAx>
        <c:axId val="162569432"/>
        <c:scaling>
          <c:orientation val="minMax"/>
        </c:scaling>
        <c:delete val="1"/>
        <c:axPos val="b"/>
        <c:numFmt formatCode="ge" sourceLinked="1"/>
        <c:majorTickMark val="none"/>
        <c:minorTickMark val="none"/>
        <c:tickLblPos val="none"/>
        <c:crossAx val="162569824"/>
        <c:crosses val="autoZero"/>
        <c:auto val="1"/>
        <c:lblOffset val="100"/>
        <c:baseTimeUnit val="years"/>
      </c:dateAx>
      <c:valAx>
        <c:axId val="1625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c:v>
                </c:pt>
                <c:pt idx="1">
                  <c:v>119.29</c:v>
                </c:pt>
                <c:pt idx="2">
                  <c:v>122.81</c:v>
                </c:pt>
                <c:pt idx="3">
                  <c:v>122.73</c:v>
                </c:pt>
                <c:pt idx="4">
                  <c:v>115.75</c:v>
                </c:pt>
              </c:numCache>
            </c:numRef>
          </c:val>
          <c:extLst xmlns:c16r2="http://schemas.microsoft.com/office/drawing/2015/06/chart">
            <c:ext xmlns:c16="http://schemas.microsoft.com/office/drawing/2014/chart" uri="{C3380CC4-5D6E-409C-BE32-E72D297353CC}">
              <c16:uniqueId val="{00000000-DA5B-4335-8379-906CA6553DF4}"/>
            </c:ext>
          </c:extLst>
        </c:ser>
        <c:dLbls>
          <c:showLegendKey val="0"/>
          <c:showVal val="0"/>
          <c:showCatName val="0"/>
          <c:showSerName val="0"/>
          <c:showPercent val="0"/>
          <c:showBubbleSize val="0"/>
        </c:dLbls>
        <c:gapWidth val="150"/>
        <c:axId val="161799416"/>
        <c:axId val="16171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A5B-4335-8379-906CA6553DF4}"/>
            </c:ext>
          </c:extLst>
        </c:ser>
        <c:dLbls>
          <c:showLegendKey val="0"/>
          <c:showVal val="0"/>
          <c:showCatName val="0"/>
          <c:showSerName val="0"/>
          <c:showPercent val="0"/>
          <c:showBubbleSize val="0"/>
        </c:dLbls>
        <c:marker val="1"/>
        <c:smooth val="0"/>
        <c:axId val="161799416"/>
        <c:axId val="161717104"/>
      </c:lineChart>
      <c:dateAx>
        <c:axId val="161799416"/>
        <c:scaling>
          <c:orientation val="minMax"/>
        </c:scaling>
        <c:delete val="1"/>
        <c:axPos val="b"/>
        <c:numFmt formatCode="ge" sourceLinked="1"/>
        <c:majorTickMark val="none"/>
        <c:minorTickMark val="none"/>
        <c:tickLblPos val="none"/>
        <c:crossAx val="161717104"/>
        <c:crosses val="autoZero"/>
        <c:auto val="1"/>
        <c:lblOffset val="100"/>
        <c:baseTimeUnit val="years"/>
      </c:dateAx>
      <c:valAx>
        <c:axId val="16171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79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30.55</c:v>
                </c:pt>
                <c:pt idx="1">
                  <c:v>44.62</c:v>
                </c:pt>
                <c:pt idx="2">
                  <c:v>45.73</c:v>
                </c:pt>
                <c:pt idx="3">
                  <c:v>47.23</c:v>
                </c:pt>
                <c:pt idx="4">
                  <c:v>47.79</c:v>
                </c:pt>
              </c:numCache>
            </c:numRef>
          </c:val>
          <c:extLst xmlns:c16r2="http://schemas.microsoft.com/office/drawing/2015/06/chart">
            <c:ext xmlns:c16="http://schemas.microsoft.com/office/drawing/2014/chart" uri="{C3380CC4-5D6E-409C-BE32-E72D297353CC}">
              <c16:uniqueId val="{00000000-2B00-4424-BC0C-49937E42557C}"/>
            </c:ext>
          </c:extLst>
        </c:ser>
        <c:dLbls>
          <c:showLegendKey val="0"/>
          <c:showVal val="0"/>
          <c:showCatName val="0"/>
          <c:showSerName val="0"/>
          <c:showPercent val="0"/>
          <c:showBubbleSize val="0"/>
        </c:dLbls>
        <c:gapWidth val="150"/>
        <c:axId val="161777688"/>
        <c:axId val="16177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B00-4424-BC0C-49937E42557C}"/>
            </c:ext>
          </c:extLst>
        </c:ser>
        <c:dLbls>
          <c:showLegendKey val="0"/>
          <c:showVal val="0"/>
          <c:showCatName val="0"/>
          <c:showSerName val="0"/>
          <c:showPercent val="0"/>
          <c:showBubbleSize val="0"/>
        </c:dLbls>
        <c:marker val="1"/>
        <c:smooth val="0"/>
        <c:axId val="161777688"/>
        <c:axId val="161778072"/>
      </c:lineChart>
      <c:dateAx>
        <c:axId val="161777688"/>
        <c:scaling>
          <c:orientation val="minMax"/>
        </c:scaling>
        <c:delete val="1"/>
        <c:axPos val="b"/>
        <c:numFmt formatCode="ge" sourceLinked="1"/>
        <c:majorTickMark val="none"/>
        <c:minorTickMark val="none"/>
        <c:tickLblPos val="none"/>
        <c:crossAx val="161778072"/>
        <c:crosses val="autoZero"/>
        <c:auto val="1"/>
        <c:lblOffset val="100"/>
        <c:baseTimeUnit val="years"/>
      </c:dateAx>
      <c:valAx>
        <c:axId val="1617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15.16</c:v>
                </c:pt>
                <c:pt idx="1">
                  <c:v>16.25</c:v>
                </c:pt>
                <c:pt idx="2">
                  <c:v>15.78</c:v>
                </c:pt>
                <c:pt idx="3">
                  <c:v>17.46</c:v>
                </c:pt>
                <c:pt idx="4">
                  <c:v>19.989999999999998</c:v>
                </c:pt>
              </c:numCache>
            </c:numRef>
          </c:val>
          <c:extLst xmlns:c16r2="http://schemas.microsoft.com/office/drawing/2015/06/chart">
            <c:ext xmlns:c16="http://schemas.microsoft.com/office/drawing/2014/chart" uri="{C3380CC4-5D6E-409C-BE32-E72D297353CC}">
              <c16:uniqueId val="{00000000-3EFD-4026-88AA-931374232462}"/>
            </c:ext>
          </c:extLst>
        </c:ser>
        <c:dLbls>
          <c:showLegendKey val="0"/>
          <c:showVal val="0"/>
          <c:showCatName val="0"/>
          <c:showSerName val="0"/>
          <c:showPercent val="0"/>
          <c:showBubbleSize val="0"/>
        </c:dLbls>
        <c:gapWidth val="150"/>
        <c:axId val="161788408"/>
        <c:axId val="16239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EFD-4026-88AA-931374232462}"/>
            </c:ext>
          </c:extLst>
        </c:ser>
        <c:dLbls>
          <c:showLegendKey val="0"/>
          <c:showVal val="0"/>
          <c:showCatName val="0"/>
          <c:showSerName val="0"/>
          <c:showPercent val="0"/>
          <c:showBubbleSize val="0"/>
        </c:dLbls>
        <c:marker val="1"/>
        <c:smooth val="0"/>
        <c:axId val="161788408"/>
        <c:axId val="162393376"/>
      </c:lineChart>
      <c:dateAx>
        <c:axId val="161788408"/>
        <c:scaling>
          <c:orientation val="minMax"/>
        </c:scaling>
        <c:delete val="1"/>
        <c:axPos val="b"/>
        <c:numFmt formatCode="ge" sourceLinked="1"/>
        <c:majorTickMark val="none"/>
        <c:minorTickMark val="none"/>
        <c:tickLblPos val="none"/>
        <c:crossAx val="162393376"/>
        <c:crosses val="autoZero"/>
        <c:auto val="1"/>
        <c:lblOffset val="100"/>
        <c:baseTimeUnit val="years"/>
      </c:dateAx>
      <c:valAx>
        <c:axId val="1623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8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37-4E7F-99F3-6E9BFA7564A8}"/>
            </c:ext>
          </c:extLst>
        </c:ser>
        <c:dLbls>
          <c:showLegendKey val="0"/>
          <c:showVal val="0"/>
          <c:showCatName val="0"/>
          <c:showSerName val="0"/>
          <c:showPercent val="0"/>
          <c:showBubbleSize val="0"/>
        </c:dLbls>
        <c:gapWidth val="150"/>
        <c:axId val="159583952"/>
        <c:axId val="15958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B37-4E7F-99F3-6E9BFA7564A8}"/>
            </c:ext>
          </c:extLst>
        </c:ser>
        <c:dLbls>
          <c:showLegendKey val="0"/>
          <c:showVal val="0"/>
          <c:showCatName val="0"/>
          <c:showSerName val="0"/>
          <c:showPercent val="0"/>
          <c:showBubbleSize val="0"/>
        </c:dLbls>
        <c:marker val="1"/>
        <c:smooth val="0"/>
        <c:axId val="159583952"/>
        <c:axId val="159584344"/>
      </c:lineChart>
      <c:dateAx>
        <c:axId val="159583952"/>
        <c:scaling>
          <c:orientation val="minMax"/>
        </c:scaling>
        <c:delete val="1"/>
        <c:axPos val="b"/>
        <c:numFmt formatCode="ge" sourceLinked="1"/>
        <c:majorTickMark val="none"/>
        <c:minorTickMark val="none"/>
        <c:tickLblPos val="none"/>
        <c:crossAx val="159584344"/>
        <c:crosses val="autoZero"/>
        <c:auto val="1"/>
        <c:lblOffset val="100"/>
        <c:baseTimeUnit val="years"/>
      </c:dateAx>
      <c:valAx>
        <c:axId val="159584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660.56</c:v>
                </c:pt>
                <c:pt idx="1">
                  <c:v>479.79</c:v>
                </c:pt>
                <c:pt idx="2">
                  <c:v>634.5</c:v>
                </c:pt>
                <c:pt idx="3">
                  <c:v>311.86</c:v>
                </c:pt>
                <c:pt idx="4">
                  <c:v>140.84</c:v>
                </c:pt>
              </c:numCache>
            </c:numRef>
          </c:val>
          <c:extLst xmlns:c16r2="http://schemas.microsoft.com/office/drawing/2015/06/chart">
            <c:ext xmlns:c16="http://schemas.microsoft.com/office/drawing/2014/chart" uri="{C3380CC4-5D6E-409C-BE32-E72D297353CC}">
              <c16:uniqueId val="{00000000-FEF2-4DD5-87A6-E87C787AFCF4}"/>
            </c:ext>
          </c:extLst>
        </c:ser>
        <c:dLbls>
          <c:showLegendKey val="0"/>
          <c:showVal val="0"/>
          <c:showCatName val="0"/>
          <c:showSerName val="0"/>
          <c:showPercent val="0"/>
          <c:showBubbleSize val="0"/>
        </c:dLbls>
        <c:gapWidth val="150"/>
        <c:axId val="159587480"/>
        <c:axId val="1595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FEF2-4DD5-87A6-E87C787AFCF4}"/>
            </c:ext>
          </c:extLst>
        </c:ser>
        <c:dLbls>
          <c:showLegendKey val="0"/>
          <c:showVal val="0"/>
          <c:showCatName val="0"/>
          <c:showSerName val="0"/>
          <c:showPercent val="0"/>
          <c:showBubbleSize val="0"/>
        </c:dLbls>
        <c:marker val="1"/>
        <c:smooth val="0"/>
        <c:axId val="159587480"/>
        <c:axId val="159587872"/>
      </c:lineChart>
      <c:dateAx>
        <c:axId val="159587480"/>
        <c:scaling>
          <c:orientation val="minMax"/>
        </c:scaling>
        <c:delete val="1"/>
        <c:axPos val="b"/>
        <c:numFmt formatCode="ge" sourceLinked="1"/>
        <c:majorTickMark val="none"/>
        <c:minorTickMark val="none"/>
        <c:tickLblPos val="none"/>
        <c:crossAx val="159587872"/>
        <c:crosses val="autoZero"/>
        <c:auto val="1"/>
        <c:lblOffset val="100"/>
        <c:baseTimeUnit val="years"/>
      </c:dateAx>
      <c:valAx>
        <c:axId val="15958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101.99</c:v>
                </c:pt>
                <c:pt idx="1">
                  <c:v>85.2</c:v>
                </c:pt>
                <c:pt idx="2">
                  <c:v>88.83</c:v>
                </c:pt>
                <c:pt idx="3">
                  <c:v>115.55</c:v>
                </c:pt>
                <c:pt idx="4">
                  <c:v>171.21</c:v>
                </c:pt>
              </c:numCache>
            </c:numRef>
          </c:val>
          <c:extLst xmlns:c16r2="http://schemas.microsoft.com/office/drawing/2015/06/chart">
            <c:ext xmlns:c16="http://schemas.microsoft.com/office/drawing/2014/chart" uri="{C3380CC4-5D6E-409C-BE32-E72D297353CC}">
              <c16:uniqueId val="{00000000-9596-4EDB-92A8-E83A76C24642}"/>
            </c:ext>
          </c:extLst>
        </c:ser>
        <c:dLbls>
          <c:showLegendKey val="0"/>
          <c:showVal val="0"/>
          <c:showCatName val="0"/>
          <c:showSerName val="0"/>
          <c:showPercent val="0"/>
          <c:showBubbleSize val="0"/>
        </c:dLbls>
        <c:gapWidth val="150"/>
        <c:axId val="159587088"/>
        <c:axId val="1622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596-4EDB-92A8-E83A76C24642}"/>
            </c:ext>
          </c:extLst>
        </c:ser>
        <c:dLbls>
          <c:showLegendKey val="0"/>
          <c:showVal val="0"/>
          <c:showCatName val="0"/>
          <c:showSerName val="0"/>
          <c:showPercent val="0"/>
          <c:showBubbleSize val="0"/>
        </c:dLbls>
        <c:marker val="1"/>
        <c:smooth val="0"/>
        <c:axId val="159587088"/>
        <c:axId val="162290928"/>
      </c:lineChart>
      <c:dateAx>
        <c:axId val="159587088"/>
        <c:scaling>
          <c:orientation val="minMax"/>
        </c:scaling>
        <c:delete val="1"/>
        <c:axPos val="b"/>
        <c:numFmt formatCode="ge" sourceLinked="1"/>
        <c:majorTickMark val="none"/>
        <c:minorTickMark val="none"/>
        <c:tickLblPos val="none"/>
        <c:crossAx val="162290928"/>
        <c:crosses val="autoZero"/>
        <c:auto val="1"/>
        <c:lblOffset val="100"/>
        <c:baseTimeUnit val="years"/>
      </c:dateAx>
      <c:valAx>
        <c:axId val="16229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8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97.81</c:v>
                </c:pt>
                <c:pt idx="1">
                  <c:v>121.84</c:v>
                </c:pt>
                <c:pt idx="2">
                  <c:v>122.51</c:v>
                </c:pt>
                <c:pt idx="3">
                  <c:v>126.97</c:v>
                </c:pt>
                <c:pt idx="4">
                  <c:v>116.28</c:v>
                </c:pt>
              </c:numCache>
            </c:numRef>
          </c:val>
          <c:extLst xmlns:c16r2="http://schemas.microsoft.com/office/drawing/2015/06/chart">
            <c:ext xmlns:c16="http://schemas.microsoft.com/office/drawing/2014/chart" uri="{C3380CC4-5D6E-409C-BE32-E72D297353CC}">
              <c16:uniqueId val="{00000000-00FF-4C14-BAD5-07C8D8C8D1EF}"/>
            </c:ext>
          </c:extLst>
        </c:ser>
        <c:dLbls>
          <c:showLegendKey val="0"/>
          <c:showVal val="0"/>
          <c:showCatName val="0"/>
          <c:showSerName val="0"/>
          <c:showPercent val="0"/>
          <c:showBubbleSize val="0"/>
        </c:dLbls>
        <c:gapWidth val="150"/>
        <c:axId val="159586696"/>
        <c:axId val="1595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0FF-4C14-BAD5-07C8D8C8D1EF}"/>
            </c:ext>
          </c:extLst>
        </c:ser>
        <c:dLbls>
          <c:showLegendKey val="0"/>
          <c:showVal val="0"/>
          <c:showCatName val="0"/>
          <c:showSerName val="0"/>
          <c:showPercent val="0"/>
          <c:showBubbleSize val="0"/>
        </c:dLbls>
        <c:marker val="1"/>
        <c:smooth val="0"/>
        <c:axId val="159586696"/>
        <c:axId val="159586304"/>
      </c:lineChart>
      <c:dateAx>
        <c:axId val="159586696"/>
        <c:scaling>
          <c:orientation val="minMax"/>
        </c:scaling>
        <c:delete val="1"/>
        <c:axPos val="b"/>
        <c:numFmt formatCode="ge" sourceLinked="1"/>
        <c:majorTickMark val="none"/>
        <c:minorTickMark val="none"/>
        <c:tickLblPos val="none"/>
        <c:crossAx val="159586304"/>
        <c:crosses val="autoZero"/>
        <c:auto val="1"/>
        <c:lblOffset val="100"/>
        <c:baseTimeUnit val="years"/>
      </c:dateAx>
      <c:valAx>
        <c:axId val="159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57.33</c:v>
                </c:pt>
                <c:pt idx="1">
                  <c:v>57.98</c:v>
                </c:pt>
                <c:pt idx="2">
                  <c:v>56.88</c:v>
                </c:pt>
                <c:pt idx="3">
                  <c:v>55.05</c:v>
                </c:pt>
                <c:pt idx="4">
                  <c:v>60.17</c:v>
                </c:pt>
              </c:numCache>
            </c:numRef>
          </c:val>
          <c:extLst xmlns:c16r2="http://schemas.microsoft.com/office/drawing/2015/06/chart">
            <c:ext xmlns:c16="http://schemas.microsoft.com/office/drawing/2014/chart" uri="{C3380CC4-5D6E-409C-BE32-E72D297353CC}">
              <c16:uniqueId val="{00000000-9598-44E8-B96E-F0A0E7B1A865}"/>
            </c:ext>
          </c:extLst>
        </c:ser>
        <c:dLbls>
          <c:showLegendKey val="0"/>
          <c:showVal val="0"/>
          <c:showCatName val="0"/>
          <c:showSerName val="0"/>
          <c:showPercent val="0"/>
          <c:showBubbleSize val="0"/>
        </c:dLbls>
        <c:gapWidth val="150"/>
        <c:axId val="162292104"/>
        <c:axId val="16229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598-44E8-B96E-F0A0E7B1A865}"/>
            </c:ext>
          </c:extLst>
        </c:ser>
        <c:dLbls>
          <c:showLegendKey val="0"/>
          <c:showVal val="0"/>
          <c:showCatName val="0"/>
          <c:showSerName val="0"/>
          <c:showPercent val="0"/>
          <c:showBubbleSize val="0"/>
        </c:dLbls>
        <c:marker val="1"/>
        <c:smooth val="0"/>
        <c:axId val="162292104"/>
        <c:axId val="162292496"/>
      </c:lineChart>
      <c:dateAx>
        <c:axId val="162292104"/>
        <c:scaling>
          <c:orientation val="minMax"/>
        </c:scaling>
        <c:delete val="1"/>
        <c:axPos val="b"/>
        <c:numFmt formatCode="ge" sourceLinked="1"/>
        <c:majorTickMark val="none"/>
        <c:minorTickMark val="none"/>
        <c:tickLblPos val="none"/>
        <c:crossAx val="162292496"/>
        <c:crosses val="autoZero"/>
        <c:auto val="1"/>
        <c:lblOffset val="100"/>
        <c:baseTimeUnit val="years"/>
      </c:dateAx>
      <c:valAx>
        <c:axId val="1622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小山町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18922</v>
      </c>
      <c r="AM8" s="59"/>
      <c r="AN8" s="59"/>
      <c r="AO8" s="59"/>
      <c r="AP8" s="59"/>
      <c r="AQ8" s="59"/>
      <c r="AR8" s="59"/>
      <c r="AS8" s="59"/>
      <c r="AT8" s="50">
        <f>データ!$S$6</f>
        <v>135.74</v>
      </c>
      <c r="AU8" s="51"/>
      <c r="AV8" s="51"/>
      <c r="AW8" s="51"/>
      <c r="AX8" s="51"/>
      <c r="AY8" s="51"/>
      <c r="AZ8" s="51"/>
      <c r="BA8" s="51"/>
      <c r="BB8" s="52">
        <f>データ!$T$6</f>
        <v>139.4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84.22</v>
      </c>
      <c r="J10" s="51"/>
      <c r="K10" s="51"/>
      <c r="L10" s="51"/>
      <c r="M10" s="51"/>
      <c r="N10" s="51"/>
      <c r="O10" s="62"/>
      <c r="P10" s="52">
        <f>データ!$P$6</f>
        <v>98.03</v>
      </c>
      <c r="Q10" s="52"/>
      <c r="R10" s="52"/>
      <c r="S10" s="52"/>
      <c r="T10" s="52"/>
      <c r="U10" s="52"/>
      <c r="V10" s="52"/>
      <c r="W10" s="59">
        <f>データ!$Q$6</f>
        <v>1130</v>
      </c>
      <c r="X10" s="59"/>
      <c r="Y10" s="59"/>
      <c r="Z10" s="59"/>
      <c r="AA10" s="59"/>
      <c r="AB10" s="59"/>
      <c r="AC10" s="59"/>
      <c r="AD10" s="2"/>
      <c r="AE10" s="2"/>
      <c r="AF10" s="2"/>
      <c r="AG10" s="2"/>
      <c r="AH10" s="4"/>
      <c r="AI10" s="4"/>
      <c r="AJ10" s="4"/>
      <c r="AK10" s="4"/>
      <c r="AL10" s="59">
        <f>データ!$U$6</f>
        <v>18444</v>
      </c>
      <c r="AM10" s="59"/>
      <c r="AN10" s="59"/>
      <c r="AO10" s="59"/>
      <c r="AP10" s="59"/>
      <c r="AQ10" s="59"/>
      <c r="AR10" s="59"/>
      <c r="AS10" s="59"/>
      <c r="AT10" s="50">
        <f>データ!$V$6</f>
        <v>26.56</v>
      </c>
      <c r="AU10" s="51"/>
      <c r="AV10" s="51"/>
      <c r="AW10" s="51"/>
      <c r="AX10" s="51"/>
      <c r="AY10" s="51"/>
      <c r="AZ10" s="51"/>
      <c r="BA10" s="51"/>
      <c r="BB10" s="52">
        <f>データ!$W$6</f>
        <v>694.43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2"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riRFlWI2eo5fHpqy2dXM3L4h0qn0swoDkakXidMptOq3QaAXnhqxZfECjTLgKkQD14fSBtSnkI7Xm8r5aBYUQ==" saltValue="8b6YQJpmvEu02NsJ8WJNL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223441</v>
      </c>
      <c r="D6" s="33">
        <f t="shared" si="3"/>
        <v>46</v>
      </c>
      <c r="E6" s="33">
        <f t="shared" si="3"/>
        <v>1</v>
      </c>
      <c r="F6" s="33">
        <f t="shared" si="3"/>
        <v>0</v>
      </c>
      <c r="G6" s="33">
        <f t="shared" si="3"/>
        <v>1</v>
      </c>
      <c r="H6" s="33" t="str">
        <f t="shared" si="3"/>
        <v>静岡県　小山町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84.22</v>
      </c>
      <c r="P6" s="34">
        <f t="shared" si="3"/>
        <v>98.03</v>
      </c>
      <c r="Q6" s="34">
        <f t="shared" si="3"/>
        <v>1130</v>
      </c>
      <c r="R6" s="34">
        <f t="shared" si="3"/>
        <v>18922</v>
      </c>
      <c r="S6" s="34">
        <f t="shared" si="3"/>
        <v>135.74</v>
      </c>
      <c r="T6" s="34">
        <f t="shared" si="3"/>
        <v>139.4</v>
      </c>
      <c r="U6" s="34">
        <f t="shared" si="3"/>
        <v>18444</v>
      </c>
      <c r="V6" s="34">
        <f t="shared" si="3"/>
        <v>26.56</v>
      </c>
      <c r="W6" s="34">
        <f t="shared" si="3"/>
        <v>694.43</v>
      </c>
      <c r="X6" s="35">
        <f>IF(X7="",NA(),X7)</f>
        <v>100.3</v>
      </c>
      <c r="Y6" s="35">
        <f t="shared" ref="Y6:AG6" si="4">IF(Y7="",NA(),Y7)</f>
        <v>119.29</v>
      </c>
      <c r="Z6" s="35">
        <f t="shared" si="4"/>
        <v>122.81</v>
      </c>
      <c r="AA6" s="35">
        <f t="shared" si="4"/>
        <v>122.73</v>
      </c>
      <c r="AB6" s="35">
        <f t="shared" si="4"/>
        <v>115.75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660.56</v>
      </c>
      <c r="AU6" s="35">
        <f t="shared" ref="AU6:BC6" si="6">IF(AU7="",NA(),AU7)</f>
        <v>479.79</v>
      </c>
      <c r="AV6" s="35">
        <f t="shared" si="6"/>
        <v>634.5</v>
      </c>
      <c r="AW6" s="35">
        <f t="shared" si="6"/>
        <v>311.86</v>
      </c>
      <c r="AX6" s="35">
        <f t="shared" si="6"/>
        <v>140.84</v>
      </c>
      <c r="AY6" s="35">
        <f t="shared" si="6"/>
        <v>963.24</v>
      </c>
      <c r="AZ6" s="35">
        <f t="shared" si="6"/>
        <v>381.53</v>
      </c>
      <c r="BA6" s="35">
        <f t="shared" si="6"/>
        <v>391.54</v>
      </c>
      <c r="BB6" s="35">
        <f t="shared" si="6"/>
        <v>384.34</v>
      </c>
      <c r="BC6" s="35">
        <f t="shared" si="6"/>
        <v>359.47</v>
      </c>
      <c r="BD6" s="34" t="str">
        <f>IF(BD7="","",IF(BD7="-","【-】","【"&amp;SUBSTITUTE(TEXT(BD7,"#,##0.00"),"-","△")&amp;"】"))</f>
        <v>【264.34】</v>
      </c>
      <c r="BE6" s="35">
        <f>IF(BE7="",NA(),BE7)</f>
        <v>101.99</v>
      </c>
      <c r="BF6" s="35">
        <f t="shared" ref="BF6:BN6" si="7">IF(BF7="",NA(),BF7)</f>
        <v>85.2</v>
      </c>
      <c r="BG6" s="35">
        <f t="shared" si="7"/>
        <v>88.83</v>
      </c>
      <c r="BH6" s="35">
        <f t="shared" si="7"/>
        <v>115.55</v>
      </c>
      <c r="BI6" s="35">
        <f t="shared" si="7"/>
        <v>171.21</v>
      </c>
      <c r="BJ6" s="35">
        <f t="shared" si="7"/>
        <v>400.38</v>
      </c>
      <c r="BK6" s="35">
        <f t="shared" si="7"/>
        <v>393.27</v>
      </c>
      <c r="BL6" s="35">
        <f t="shared" si="7"/>
        <v>386.97</v>
      </c>
      <c r="BM6" s="35">
        <f t="shared" si="7"/>
        <v>380.58</v>
      </c>
      <c r="BN6" s="35">
        <f t="shared" si="7"/>
        <v>401.79</v>
      </c>
      <c r="BO6" s="34" t="str">
        <f>IF(BO7="","",IF(BO7="-","【-】","【"&amp;SUBSTITUTE(TEXT(BO7,"#,##0.00"),"-","△")&amp;"】"))</f>
        <v>【274.27】</v>
      </c>
      <c r="BP6" s="35">
        <f>IF(BP7="",NA(),BP7)</f>
        <v>97.81</v>
      </c>
      <c r="BQ6" s="35">
        <f t="shared" ref="BQ6:BY6" si="8">IF(BQ7="",NA(),BQ7)</f>
        <v>121.84</v>
      </c>
      <c r="BR6" s="35">
        <f t="shared" si="8"/>
        <v>122.51</v>
      </c>
      <c r="BS6" s="35">
        <f t="shared" si="8"/>
        <v>126.97</v>
      </c>
      <c r="BT6" s="35">
        <f t="shared" si="8"/>
        <v>116.28</v>
      </c>
      <c r="BU6" s="35">
        <f t="shared" si="8"/>
        <v>96.56</v>
      </c>
      <c r="BV6" s="35">
        <f t="shared" si="8"/>
        <v>100.47</v>
      </c>
      <c r="BW6" s="35">
        <f t="shared" si="8"/>
        <v>101.72</v>
      </c>
      <c r="BX6" s="35">
        <f t="shared" si="8"/>
        <v>102.38</v>
      </c>
      <c r="BY6" s="35">
        <f t="shared" si="8"/>
        <v>100.12</v>
      </c>
      <c r="BZ6" s="34" t="str">
        <f>IF(BZ7="","",IF(BZ7="-","【-】","【"&amp;SUBSTITUTE(TEXT(BZ7,"#,##0.00"),"-","△")&amp;"】"))</f>
        <v>【104.36】</v>
      </c>
      <c r="CA6" s="35">
        <f>IF(CA7="",NA(),CA7)</f>
        <v>57.33</v>
      </c>
      <c r="CB6" s="35">
        <f t="shared" ref="CB6:CJ6" si="9">IF(CB7="",NA(),CB7)</f>
        <v>57.98</v>
      </c>
      <c r="CC6" s="35">
        <f t="shared" si="9"/>
        <v>56.88</v>
      </c>
      <c r="CD6" s="35">
        <f t="shared" si="9"/>
        <v>55.05</v>
      </c>
      <c r="CE6" s="35">
        <f t="shared" si="9"/>
        <v>60.17</v>
      </c>
      <c r="CF6" s="35">
        <f t="shared" si="9"/>
        <v>177.14</v>
      </c>
      <c r="CG6" s="35">
        <f t="shared" si="9"/>
        <v>169.82</v>
      </c>
      <c r="CH6" s="35">
        <f t="shared" si="9"/>
        <v>168.2</v>
      </c>
      <c r="CI6" s="35">
        <f t="shared" si="9"/>
        <v>168.67</v>
      </c>
      <c r="CJ6" s="35">
        <f t="shared" si="9"/>
        <v>174.97</v>
      </c>
      <c r="CK6" s="34" t="str">
        <f>IF(CK7="","",IF(CK7="-","【-】","【"&amp;SUBSTITUTE(TEXT(CK7,"#,##0.00"),"-","△")&amp;"】"))</f>
        <v>【165.71】</v>
      </c>
      <c r="CL6" s="35">
        <f>IF(CL7="",NA(),CL7)</f>
        <v>46.7</v>
      </c>
      <c r="CM6" s="35">
        <f t="shared" ref="CM6:CU6" si="10">IF(CM7="",NA(),CM7)</f>
        <v>45.37</v>
      </c>
      <c r="CN6" s="35">
        <f t="shared" si="10"/>
        <v>46.2</v>
      </c>
      <c r="CO6" s="35">
        <f t="shared" si="10"/>
        <v>47.27</v>
      </c>
      <c r="CP6" s="35">
        <f t="shared" si="10"/>
        <v>44.65</v>
      </c>
      <c r="CQ6" s="35">
        <f t="shared" si="10"/>
        <v>55.64</v>
      </c>
      <c r="CR6" s="35">
        <f t="shared" si="10"/>
        <v>55.13</v>
      </c>
      <c r="CS6" s="35">
        <f t="shared" si="10"/>
        <v>54.77</v>
      </c>
      <c r="CT6" s="35">
        <f t="shared" si="10"/>
        <v>54.92</v>
      </c>
      <c r="CU6" s="35">
        <f t="shared" si="10"/>
        <v>55.63</v>
      </c>
      <c r="CV6" s="34" t="str">
        <f>IF(CV7="","",IF(CV7="-","【-】","【"&amp;SUBSTITUTE(TEXT(CV7,"#,##0.00"),"-","△")&amp;"】"))</f>
        <v>【60.41】</v>
      </c>
      <c r="CW6" s="35">
        <f>IF(CW7="",NA(),CW7)</f>
        <v>87</v>
      </c>
      <c r="CX6" s="35">
        <f t="shared" ref="CX6:DF6" si="11">IF(CX7="",NA(),CX7)</f>
        <v>87</v>
      </c>
      <c r="CY6" s="35">
        <f t="shared" si="11"/>
        <v>87</v>
      </c>
      <c r="CZ6" s="35">
        <f t="shared" si="11"/>
        <v>87</v>
      </c>
      <c r="DA6" s="35">
        <f t="shared" si="11"/>
        <v>87</v>
      </c>
      <c r="DB6" s="35">
        <f t="shared" si="11"/>
        <v>83.09</v>
      </c>
      <c r="DC6" s="35">
        <f t="shared" si="11"/>
        <v>83</v>
      </c>
      <c r="DD6" s="35">
        <f t="shared" si="11"/>
        <v>82.89</v>
      </c>
      <c r="DE6" s="35">
        <f t="shared" si="11"/>
        <v>82.66</v>
      </c>
      <c r="DF6" s="35">
        <f t="shared" si="11"/>
        <v>82.04</v>
      </c>
      <c r="DG6" s="34" t="str">
        <f>IF(DG7="","",IF(DG7="-","【-】","【"&amp;SUBSTITUTE(TEXT(DG7,"#,##0.00"),"-","△")&amp;"】"))</f>
        <v>【89.93】</v>
      </c>
      <c r="DH6" s="35">
        <f>IF(DH7="",NA(),DH7)</f>
        <v>30.55</v>
      </c>
      <c r="DI6" s="35">
        <f t="shared" ref="DI6:DQ6" si="12">IF(DI7="",NA(),DI7)</f>
        <v>44.62</v>
      </c>
      <c r="DJ6" s="35">
        <f t="shared" si="12"/>
        <v>45.73</v>
      </c>
      <c r="DK6" s="35">
        <f t="shared" si="12"/>
        <v>47.23</v>
      </c>
      <c r="DL6" s="35">
        <f t="shared" si="12"/>
        <v>47.79</v>
      </c>
      <c r="DM6" s="35">
        <f t="shared" si="12"/>
        <v>39.06</v>
      </c>
      <c r="DN6" s="35">
        <f t="shared" si="12"/>
        <v>46.66</v>
      </c>
      <c r="DO6" s="35">
        <f t="shared" si="12"/>
        <v>47.46</v>
      </c>
      <c r="DP6" s="35">
        <f t="shared" si="12"/>
        <v>48.49</v>
      </c>
      <c r="DQ6" s="35">
        <f t="shared" si="12"/>
        <v>48.05</v>
      </c>
      <c r="DR6" s="34" t="str">
        <f>IF(DR7="","",IF(DR7="-","【-】","【"&amp;SUBSTITUTE(TEXT(DR7,"#,##0.00"),"-","△")&amp;"】"))</f>
        <v>【48.12】</v>
      </c>
      <c r="DS6" s="35">
        <f>IF(DS7="",NA(),DS7)</f>
        <v>15.16</v>
      </c>
      <c r="DT6" s="35">
        <f t="shared" ref="DT6:EB6" si="13">IF(DT7="",NA(),DT7)</f>
        <v>16.25</v>
      </c>
      <c r="DU6" s="35">
        <f t="shared" si="13"/>
        <v>15.78</v>
      </c>
      <c r="DV6" s="35">
        <f t="shared" si="13"/>
        <v>17.46</v>
      </c>
      <c r="DW6" s="35">
        <f t="shared" si="13"/>
        <v>19.989999999999998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0.22</v>
      </c>
      <c r="EE6" s="34">
        <f t="shared" ref="EE6:EM6" si="14">IF(EE7="",NA(),EE7)</f>
        <v>0</v>
      </c>
      <c r="EF6" s="34">
        <f t="shared" si="14"/>
        <v>0</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223441</v>
      </c>
      <c r="D7" s="37">
        <v>46</v>
      </c>
      <c r="E7" s="37">
        <v>1</v>
      </c>
      <c r="F7" s="37">
        <v>0</v>
      </c>
      <c r="G7" s="37">
        <v>1</v>
      </c>
      <c r="H7" s="37" t="s">
        <v>105</v>
      </c>
      <c r="I7" s="37" t="s">
        <v>106</v>
      </c>
      <c r="J7" s="37" t="s">
        <v>107</v>
      </c>
      <c r="K7" s="37" t="s">
        <v>108</v>
      </c>
      <c r="L7" s="37" t="s">
        <v>109</v>
      </c>
      <c r="M7" s="37" t="s">
        <v>110</v>
      </c>
      <c r="N7" s="38" t="s">
        <v>111</v>
      </c>
      <c r="O7" s="38">
        <v>84.22</v>
      </c>
      <c r="P7" s="38">
        <v>98.03</v>
      </c>
      <c r="Q7" s="38">
        <v>1130</v>
      </c>
      <c r="R7" s="38">
        <v>18922</v>
      </c>
      <c r="S7" s="38">
        <v>135.74</v>
      </c>
      <c r="T7" s="38">
        <v>139.4</v>
      </c>
      <c r="U7" s="38">
        <v>18444</v>
      </c>
      <c r="V7" s="38">
        <v>26.56</v>
      </c>
      <c r="W7" s="38">
        <v>694.43</v>
      </c>
      <c r="X7" s="38">
        <v>100.3</v>
      </c>
      <c r="Y7" s="38">
        <v>119.29</v>
      </c>
      <c r="Z7" s="38">
        <v>122.81</v>
      </c>
      <c r="AA7" s="38">
        <v>122.73</v>
      </c>
      <c r="AB7" s="38">
        <v>115.75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660.56</v>
      </c>
      <c r="AU7" s="38">
        <v>479.79</v>
      </c>
      <c r="AV7" s="38">
        <v>634.5</v>
      </c>
      <c r="AW7" s="38">
        <v>311.86</v>
      </c>
      <c r="AX7" s="38">
        <v>140.84</v>
      </c>
      <c r="AY7" s="38">
        <v>963.24</v>
      </c>
      <c r="AZ7" s="38">
        <v>381.53</v>
      </c>
      <c r="BA7" s="38">
        <v>391.54</v>
      </c>
      <c r="BB7" s="38">
        <v>384.34</v>
      </c>
      <c r="BC7" s="38">
        <v>359.47</v>
      </c>
      <c r="BD7" s="38">
        <v>264.33999999999997</v>
      </c>
      <c r="BE7" s="38">
        <v>101.99</v>
      </c>
      <c r="BF7" s="38">
        <v>85.2</v>
      </c>
      <c r="BG7" s="38">
        <v>88.83</v>
      </c>
      <c r="BH7" s="38">
        <v>115.55</v>
      </c>
      <c r="BI7" s="38">
        <v>171.21</v>
      </c>
      <c r="BJ7" s="38">
        <v>400.38</v>
      </c>
      <c r="BK7" s="38">
        <v>393.27</v>
      </c>
      <c r="BL7" s="38">
        <v>386.97</v>
      </c>
      <c r="BM7" s="38">
        <v>380.58</v>
      </c>
      <c r="BN7" s="38">
        <v>401.79</v>
      </c>
      <c r="BO7" s="38">
        <v>274.27</v>
      </c>
      <c r="BP7" s="38">
        <v>97.81</v>
      </c>
      <c r="BQ7" s="38">
        <v>121.84</v>
      </c>
      <c r="BR7" s="38">
        <v>122.51</v>
      </c>
      <c r="BS7" s="38">
        <v>126.97</v>
      </c>
      <c r="BT7" s="38">
        <v>116.28</v>
      </c>
      <c r="BU7" s="38">
        <v>96.56</v>
      </c>
      <c r="BV7" s="38">
        <v>100.47</v>
      </c>
      <c r="BW7" s="38">
        <v>101.72</v>
      </c>
      <c r="BX7" s="38">
        <v>102.38</v>
      </c>
      <c r="BY7" s="38">
        <v>100.12</v>
      </c>
      <c r="BZ7" s="38">
        <v>104.36</v>
      </c>
      <c r="CA7" s="38">
        <v>57.33</v>
      </c>
      <c r="CB7" s="38">
        <v>57.98</v>
      </c>
      <c r="CC7" s="38">
        <v>56.88</v>
      </c>
      <c r="CD7" s="38">
        <v>55.05</v>
      </c>
      <c r="CE7" s="38">
        <v>60.17</v>
      </c>
      <c r="CF7" s="38">
        <v>177.14</v>
      </c>
      <c r="CG7" s="38">
        <v>169.82</v>
      </c>
      <c r="CH7" s="38">
        <v>168.2</v>
      </c>
      <c r="CI7" s="38">
        <v>168.67</v>
      </c>
      <c r="CJ7" s="38">
        <v>174.97</v>
      </c>
      <c r="CK7" s="38">
        <v>165.71</v>
      </c>
      <c r="CL7" s="38">
        <v>46.7</v>
      </c>
      <c r="CM7" s="38">
        <v>45.37</v>
      </c>
      <c r="CN7" s="38">
        <v>46.2</v>
      </c>
      <c r="CO7" s="38">
        <v>47.27</v>
      </c>
      <c r="CP7" s="38">
        <v>44.65</v>
      </c>
      <c r="CQ7" s="38">
        <v>55.64</v>
      </c>
      <c r="CR7" s="38">
        <v>55.13</v>
      </c>
      <c r="CS7" s="38">
        <v>54.77</v>
      </c>
      <c r="CT7" s="38">
        <v>54.92</v>
      </c>
      <c r="CU7" s="38">
        <v>55.63</v>
      </c>
      <c r="CV7" s="38">
        <v>60.41</v>
      </c>
      <c r="CW7" s="38">
        <v>87</v>
      </c>
      <c r="CX7" s="38">
        <v>87</v>
      </c>
      <c r="CY7" s="38">
        <v>87</v>
      </c>
      <c r="CZ7" s="38">
        <v>87</v>
      </c>
      <c r="DA7" s="38">
        <v>87</v>
      </c>
      <c r="DB7" s="38">
        <v>83.09</v>
      </c>
      <c r="DC7" s="38">
        <v>83</v>
      </c>
      <c r="DD7" s="38">
        <v>82.89</v>
      </c>
      <c r="DE7" s="38">
        <v>82.66</v>
      </c>
      <c r="DF7" s="38">
        <v>82.04</v>
      </c>
      <c r="DG7" s="38">
        <v>89.93</v>
      </c>
      <c r="DH7" s="38">
        <v>30.55</v>
      </c>
      <c r="DI7" s="38">
        <v>44.62</v>
      </c>
      <c r="DJ7" s="38">
        <v>45.73</v>
      </c>
      <c r="DK7" s="38">
        <v>47.23</v>
      </c>
      <c r="DL7" s="38">
        <v>47.79</v>
      </c>
      <c r="DM7" s="38">
        <v>39.06</v>
      </c>
      <c r="DN7" s="38">
        <v>46.66</v>
      </c>
      <c r="DO7" s="38">
        <v>47.46</v>
      </c>
      <c r="DP7" s="38">
        <v>48.49</v>
      </c>
      <c r="DQ7" s="38">
        <v>48.05</v>
      </c>
      <c r="DR7" s="38">
        <v>48.12</v>
      </c>
      <c r="DS7" s="38">
        <v>15.16</v>
      </c>
      <c r="DT7" s="38">
        <v>16.25</v>
      </c>
      <c r="DU7" s="38">
        <v>15.78</v>
      </c>
      <c r="DV7" s="38">
        <v>17.46</v>
      </c>
      <c r="DW7" s="38">
        <v>19.989999999999998</v>
      </c>
      <c r="DX7" s="38">
        <v>8.8699999999999992</v>
      </c>
      <c r="DY7" s="38">
        <v>9.85</v>
      </c>
      <c r="DZ7" s="38">
        <v>9.7100000000000009</v>
      </c>
      <c r="EA7" s="38">
        <v>12.79</v>
      </c>
      <c r="EB7" s="38">
        <v>13.39</v>
      </c>
      <c r="EC7" s="38">
        <v>15.89</v>
      </c>
      <c r="ED7" s="38">
        <v>0.22</v>
      </c>
      <c r="EE7" s="38">
        <v>0</v>
      </c>
      <c r="EF7" s="38">
        <v>0</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705</cp:lastModifiedBy>
  <cp:lastPrinted>2019-01-28T04:41:58Z</cp:lastPrinted>
  <dcterms:created xsi:type="dcterms:W3CDTF">2018-12-03T08:32:37Z</dcterms:created>
  <dcterms:modified xsi:type="dcterms:W3CDTF">2019-01-28T04:42:01Z</dcterms:modified>
  <cp:category/>
</cp:coreProperties>
</file>