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SV\redirect\4721\デスクトップ\0118\経営比較分析表\"/>
    </mc:Choice>
  </mc:AlternateContent>
  <workbookProtection workbookAlgorithmName="SHA-512" workbookHashValue="Fy/X+hXRXBtbb5WnUpOkHwmML7NWEoR2x3+jNZsHcjAghur64e/H4JbRd91gw7fG9TCq0pxiWayvXXDc5ZNEWw==" workbookSaltValue="d0+TOeQfv27Jec+TWasnC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<sst xmlns="http://schemas.openxmlformats.org/spreadsheetml/2006/main" count="232" uniqueCount="120">
  <si>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</si>
  <si>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</si>
  <si>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</si>
  <si>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</si>
  <si>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</si>
  <si>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</si>
  <si>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</si>
  <si>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</si>
  <si>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</si>
  <si>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</si>
  <si>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</si>
  <si>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</si>
  <si>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</si>
  <si>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</si>
  <si>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</si>
  <si>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</si>
  <si>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</si>
  <si>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</si>
  <si>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</si>
  <si>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</si>
  <si>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</si>
  <si>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</si>
  <si>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</si>
  <si>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</si>
  <si>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</si>
  <si>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</si>
  <si>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</si>
  <si>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</si>
  <si>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</si>
  <si>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</si>
  <si>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</si>
  <si>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</si>
  <si>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</si>
  <si>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</si>
  <si>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</si>
  <si>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</si>
  <si>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</si>
  <si>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</si>
  <si>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</si>
  <si>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</si>
  <si>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</si>
  <si>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</si>
  <si>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</si>
  <si>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</si>
  <si>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</si>
  <si>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</si>
  <si>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</si>
  <si>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</si>
  <si>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</si>
  <si>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</si>
  <si>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</si>
  <si>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</si>
  <si>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</si>
  <si>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</si>
  <si>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</si>
  <si>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</si>
  <si>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</si>
  <si>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</si>
  <si>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</si>
  <si>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</si>
  <si>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</si>
  <si>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</si>
  <si>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</si>
  <si>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</si>
  <si>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</si>
  <si>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</si>
  <si>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</si>
  <si>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</si>
  <si>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</si>
  <si>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</si>
  <si>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</si>
  <si>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</si>
  <si>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</si>
  <si>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</si>
  <si>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</si>
  <si>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</si>
  <si>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</si>
  <si>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</si>
  <si>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</si>
  <si>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</si>
  <si>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</si>
  <si>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</si>
  <si>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</si>
  <si>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</si>
  <si>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</si>
  <si>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</si>
  <si>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</si>
  <si>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</si>
  <si>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</si>
  <si>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</si>
  <si>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</si>
  <si>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</si>
  <si>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</si>
  <si>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</si>
  <si>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</si>
  <si>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</si>
  <si>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</si>
  <si>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</si>
  <si>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</si>
  <si>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</si>
  <si>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</si>
  <si>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</si>
  <si>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</si>
  <si>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</si>
  <si>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</si>
  <si>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長泉町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</si>
  <si>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</si>
  <si>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</si>
  <si>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</si>
  <si>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</si>
  <si>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</si>
  <si>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</si>
  <si>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</si>
  <si>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</si>
  <si>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</si>
  <si>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</si>
  <si>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</si>
  <si>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地方公営企業会計制度について、昭和41年以来の大幅改正が行われ、平成26年度の予算・決算から適用されました。主なものとしましては、企業債について、これまで、資本計上していたものを他の企業会計と同じく負債計上したこと、また、補助金などにより取得した償却資産について、毎年の減価償却に応じて収益（長期前受金戻入額）計上されるようになったことなどがあります。現在は過渡期であることから、経営指標の推移について見守る必要があります。
①経常収支比率については、長期前受金戻入額計上により、平成26年度から増となっております。
②累積欠損金比率については、欠損金がなく、対象期間を通して0.00%となっています。
③流動比率については、1年以内に償還時期を迎える企業債が流動負債に計上されたことにより、平成26年度から減となっております。平成27年度から再度上昇しているのは、大型工事の前払金計上と現金預金の増加により、流動資産が増加したためです。
④企業債残高対給水収益比率については、現在新たな借入れを行なっていないことから減少傾向となっています。
⑤,⑥料金回収率が100%であれば、給水にかかる㎥あたり費用（給水原価）が水道料金による㎥あたり収入（供給単価）で賄われていることを意味し、100%を十分に超えた状態で推移しているので、適正な状態を保っていると言えます。
⑦,⑧の施設利用率、有収率については、大きな変動はありません。</t>
    <rPh sb="6" eb="8">
      <t>カイケイ</t>
    </rPh>
    <rPh sb="8" eb="10">
      <t>セイド</t>
    </rPh>
    <rPh sb="28" eb="29">
      <t>オコナ</t>
    </rPh>
    <rPh sb="151" eb="153">
      <t>レイニュウ</t>
    </rPh>
    <rPh sb="153" eb="154">
      <t>ガク</t>
    </rPh>
    <rPh sb="176" eb="178">
      <t>ゲンザイ</t>
    </rPh>
    <rPh sb="179" eb="182">
      <t>カトキ</t>
    </rPh>
    <rPh sb="190" eb="192">
      <t>ケイエイ</t>
    </rPh>
    <rPh sb="192" eb="194">
      <t>シヒョウ</t>
    </rPh>
    <rPh sb="195" eb="197">
      <t>スイイ</t>
    </rPh>
    <rPh sb="201" eb="203">
      <t>ミマモ</t>
    </rPh>
    <rPh sb="204" eb="206">
      <t>ヒツヨウ</t>
    </rPh>
    <rPh sb="214" eb="216">
      <t>ケイジョウ</t>
    </rPh>
    <rPh sb="216" eb="218">
      <t>シュウシ</t>
    </rPh>
    <rPh sb="218" eb="220">
      <t>ヒリツ</t>
    </rPh>
    <rPh sb="234" eb="236">
      <t>ケイジョウ</t>
    </rPh>
    <rPh sb="248" eb="249">
      <t>ゾウ</t>
    </rPh>
    <rPh sb="260" eb="262">
      <t>ルイセキ</t>
    </rPh>
    <rPh sb="262" eb="264">
      <t>ケッソン</t>
    </rPh>
    <rPh sb="264" eb="265">
      <t>キン</t>
    </rPh>
    <rPh sb="265" eb="267">
      <t>ヒリツ</t>
    </rPh>
    <rPh sb="273" eb="275">
      <t>ケッソン</t>
    </rPh>
    <rPh sb="275" eb="276">
      <t>キン</t>
    </rPh>
    <rPh sb="285" eb="286">
      <t>トオ</t>
    </rPh>
    <rPh sb="303" eb="305">
      <t>リュウドウ</t>
    </rPh>
    <rPh sb="314" eb="315">
      <t>ネン</t>
    </rPh>
    <rPh sb="315" eb="317">
      <t>イナイ</t>
    </rPh>
    <rPh sb="318" eb="320">
      <t>ショウカン</t>
    </rPh>
    <rPh sb="326" eb="328">
      <t>キギョウ</t>
    </rPh>
    <rPh sb="330" eb="332">
      <t>リュウドウ</t>
    </rPh>
    <rPh sb="332" eb="334">
      <t>フサイ</t>
    </rPh>
    <rPh sb="335" eb="337">
      <t>ケイジョウ</t>
    </rPh>
    <rPh sb="354" eb="355">
      <t>ゲン</t>
    </rPh>
    <rPh sb="364" eb="366">
      <t>ヘイセイ</t>
    </rPh>
    <rPh sb="368" eb="370">
      <t>ネンド</t>
    </rPh>
    <rPh sb="372" eb="374">
      <t>サイド</t>
    </rPh>
    <rPh sb="374" eb="376">
      <t>ジョウショウ</t>
    </rPh>
    <rPh sb="383" eb="385">
      <t>オオガタ</t>
    </rPh>
    <rPh sb="385" eb="387">
      <t>コウジ</t>
    </rPh>
    <rPh sb="388" eb="390">
      <t>マエバラ</t>
    </rPh>
    <rPh sb="390" eb="391">
      <t>キン</t>
    </rPh>
    <rPh sb="391" eb="393">
      <t>ケイジョウ</t>
    </rPh>
    <rPh sb="394" eb="396">
      <t>ゲンキン</t>
    </rPh>
    <rPh sb="396" eb="398">
      <t>ヨキン</t>
    </rPh>
    <rPh sb="399" eb="401">
      <t>ゾウカ</t>
    </rPh>
    <rPh sb="405" eb="407">
      <t>リュウドウ</t>
    </rPh>
    <rPh sb="407" eb="409">
      <t>シサン</t>
    </rPh>
    <rPh sb="410" eb="412">
      <t>ゾウカ</t>
    </rPh>
    <rPh sb="421" eb="423">
      <t>キギョウ</t>
    </rPh>
    <rPh sb="439" eb="441">
      <t>ゲンザイ</t>
    </rPh>
    <rPh sb="441" eb="442">
      <t>アラ</t>
    </rPh>
    <rPh sb="444" eb="446">
      <t>カリイ</t>
    </rPh>
    <rPh sb="448" eb="449">
      <t>オコ</t>
    </rPh>
    <rPh sb="459" eb="461">
      <t>ゲンショウ</t>
    </rPh>
    <rPh sb="461" eb="463">
      <t>ケイコウ</t>
    </rPh>
    <rPh sb="475" eb="477">
      <t>リョウキン</t>
    </rPh>
    <rPh sb="477" eb="479">
      <t>カイシュウ</t>
    </rPh>
    <rPh sb="479" eb="480">
      <t>リツ</t>
    </rPh>
    <rPh sb="500" eb="502">
      <t>ヒヨウ</t>
    </rPh>
    <rPh sb="523" eb="525">
      <t>キョウキュウ</t>
    </rPh>
    <rPh sb="525" eb="527">
      <t>タンカ</t>
    </rPh>
    <rPh sb="547" eb="549">
      <t>ジュウブン</t>
    </rPh>
    <rPh sb="550" eb="551">
      <t>コ</t>
    </rPh>
    <rPh sb="553" eb="555">
      <t>ジョウタイ</t>
    </rPh>
    <rPh sb="556" eb="558">
      <t>スイイ</t>
    </rPh>
    <rPh sb="568" eb="570">
      <t>ジョウタイ</t>
    </rPh>
    <rPh sb="571" eb="572">
      <t>タモ</t>
    </rPh>
    <rPh sb="577" eb="578">
      <t>イ</t>
    </rPh>
    <rPh sb="587" eb="589">
      <t>シセツ</t>
    </rPh>
    <rPh sb="589" eb="591">
      <t>リヨウ</t>
    </rPh>
    <rPh sb="591" eb="592">
      <t>リツ</t>
    </rPh>
    <rPh sb="602" eb="603">
      <t>オオ</t>
    </rPh>
    <rPh sb="605" eb="607">
      <t>ヘンドウ</t>
    </rPh>
    <phoneticPr fontId="4"/>
  </si>
  <si>
    <t>配水管の布設替えは下水道工事や県・町の道路事業等の進捗に併せて効率的に進めています。ただし、他事業関連工事や未配管工事負担金工事の影響を受け、予算的、また、人的要因により、老朽管対策の進捗に影響が出ているのが現状です。
①有形固定資産減価償却率については、100%に近いほど保有固定資産が法定耐用年数に近づいていることを示します。上昇傾向にありましたが、現在は横ばいとなっており、平均値以下となっています。
②管路経年化率について、上昇傾向にありますが、③の管路更新率が伸びていることから、今後改善していくものと分析します。
③管路更新率については、他事業関連の配水管布設工事等の影響もありますが、長窪第２配水場拡張事業及び整備事業に係る設備投資が平成28年度に完了したため、管路更新に係る投資を行うことにより、今後も上昇傾向にあると分析します。</t>
    <rPh sb="12" eb="14">
      <t>コウジ</t>
    </rPh>
    <rPh sb="19" eb="21">
      <t>ドウロ</t>
    </rPh>
    <rPh sb="23" eb="24">
      <t>トウ</t>
    </rPh>
    <rPh sb="25" eb="27">
      <t>シンチョク</t>
    </rPh>
    <rPh sb="31" eb="33">
      <t>コウリツ</t>
    </rPh>
    <rPh sb="33" eb="34">
      <t>テキ</t>
    </rPh>
    <rPh sb="46" eb="47">
      <t>タ</t>
    </rPh>
    <rPh sb="47" eb="49">
      <t>ジギョウ</t>
    </rPh>
    <rPh sb="49" eb="51">
      <t>カンレン</t>
    </rPh>
    <rPh sb="51" eb="53">
      <t>コウジ</t>
    </rPh>
    <rPh sb="54" eb="55">
      <t>ミ</t>
    </rPh>
    <rPh sb="55" eb="57">
      <t>ハイカン</t>
    </rPh>
    <rPh sb="57" eb="59">
      <t>コウジ</t>
    </rPh>
    <rPh sb="59" eb="62">
      <t>フタンキン</t>
    </rPh>
    <rPh sb="62" eb="64">
      <t>コウジ</t>
    </rPh>
    <rPh sb="68" eb="69">
      <t>ウ</t>
    </rPh>
    <rPh sb="71" eb="73">
      <t>ヨサン</t>
    </rPh>
    <rPh sb="73" eb="74">
      <t>テキ</t>
    </rPh>
    <rPh sb="78" eb="80">
      <t>ジンテキ</t>
    </rPh>
    <rPh sb="80" eb="82">
      <t>ヨウイン</t>
    </rPh>
    <rPh sb="86" eb="88">
      <t>ロウキュウ</t>
    </rPh>
    <rPh sb="88" eb="89">
      <t>クダ</t>
    </rPh>
    <rPh sb="89" eb="91">
      <t>タイサク</t>
    </rPh>
    <rPh sb="92" eb="94">
      <t>シンチョク</t>
    </rPh>
    <rPh sb="95" eb="97">
      <t>エイキョウ</t>
    </rPh>
    <rPh sb="98" eb="99">
      <t>デ</t>
    </rPh>
    <rPh sb="104" eb="106">
      <t>ゲンジョウ</t>
    </rPh>
    <rPh sb="111" eb="113">
      <t>ユウケイ</t>
    </rPh>
    <rPh sb="113" eb="115">
      <t>コテイ</t>
    </rPh>
    <rPh sb="115" eb="117">
      <t>シサン</t>
    </rPh>
    <rPh sb="117" eb="119">
      <t>ゲンカ</t>
    </rPh>
    <rPh sb="119" eb="121">
      <t>ショウキャク</t>
    </rPh>
    <rPh sb="121" eb="122">
      <t>リツ</t>
    </rPh>
    <rPh sb="133" eb="134">
      <t>チカ</t>
    </rPh>
    <rPh sb="137" eb="139">
      <t>ホユウ</t>
    </rPh>
    <rPh sb="139" eb="141">
      <t>コテイ</t>
    </rPh>
    <rPh sb="141" eb="143">
      <t>シサン</t>
    </rPh>
    <rPh sb="144" eb="146">
      <t>ホウテイ</t>
    </rPh>
    <rPh sb="146" eb="148">
      <t>タイヨウ</t>
    </rPh>
    <rPh sb="148" eb="150">
      <t>ネンスウ</t>
    </rPh>
    <rPh sb="151" eb="152">
      <t>チカ</t>
    </rPh>
    <rPh sb="160" eb="161">
      <t>シメ</t>
    </rPh>
    <rPh sb="165" eb="167">
      <t>ジョウショウ</t>
    </rPh>
    <rPh sb="167" eb="169">
      <t>ケイコウ</t>
    </rPh>
    <rPh sb="177" eb="179">
      <t>ゲンザイ</t>
    </rPh>
    <rPh sb="180" eb="181">
      <t>ヨコ</t>
    </rPh>
    <rPh sb="190" eb="192">
      <t>ヘイキン</t>
    </rPh>
    <rPh sb="192" eb="193">
      <t>チ</t>
    </rPh>
    <rPh sb="193" eb="195">
      <t>イカ</t>
    </rPh>
    <rPh sb="205" eb="206">
      <t>クダ</t>
    </rPh>
    <rPh sb="218" eb="220">
      <t>ケイコウ</t>
    </rPh>
    <rPh sb="229" eb="231">
      <t>カンロ</t>
    </rPh>
    <rPh sb="231" eb="233">
      <t>コウシン</t>
    </rPh>
    <rPh sb="233" eb="234">
      <t>リツ</t>
    </rPh>
    <rPh sb="235" eb="236">
      <t>ノ</t>
    </rPh>
    <rPh sb="245" eb="247">
      <t>コンゴ</t>
    </rPh>
    <rPh sb="247" eb="249">
      <t>カイゼン</t>
    </rPh>
    <rPh sb="264" eb="265">
      <t>クダ</t>
    </rPh>
    <rPh sb="288" eb="289">
      <t>トウ</t>
    </rPh>
    <rPh sb="317" eb="318">
      <t>カカ</t>
    </rPh>
    <rPh sb="319" eb="321">
      <t>セツビ</t>
    </rPh>
    <rPh sb="324" eb="326">
      <t>ヘイセイ</t>
    </rPh>
    <rPh sb="328" eb="330">
      <t>ネンド</t>
    </rPh>
    <rPh sb="331" eb="333">
      <t>カンリョウ</t>
    </rPh>
    <rPh sb="338" eb="339">
      <t>クダ</t>
    </rPh>
    <rPh sb="348" eb="349">
      <t>オコナ</t>
    </rPh>
    <rPh sb="356" eb="358">
      <t>コンゴ</t>
    </rPh>
    <rPh sb="367" eb="369">
      <t>ブンセキ</t>
    </rPh>
    <phoneticPr fontId="4"/>
  </si>
  <si>
    <t>給水人口は増加していますが、水道使用者の意識変化や節水型家電への移行等、水道事業を取り巻く環境が変化し、一戸あたりの水需要の伸びは期待できない状況にあります。現在のところ、宅地分譲や共同住宅建設に伴う工事負担金収入もあり、キャッシュ・フローに問題はありませんが、内陸のフロンティアを拓く取組みと北部地域における安定給水のための設備投資に伴う減価償却費の増加や経年管・取水設備等更新に係る経費が見込まれる中で、水道事業経営を取り巻く環境は厳しいものになると想定されます。また、平成29年度から平成30年度にかけて水道ビジョンの見直しをして、経営戦略策定までを行う予定です。今後の収益・費用の状況を見込んだ中で、管路だけでなく浄水場等施設の更新・修繕が必要な箇所の洗い出しと優先度を付けた計画策定を行いたいと考えます。</t>
    <rPh sb="52" eb="54">
      <t>イッコ</t>
    </rPh>
    <rPh sb="86" eb="88">
      <t>タクチ</t>
    </rPh>
    <rPh sb="88" eb="90">
      <t>ブンジョウ</t>
    </rPh>
    <rPh sb="91" eb="93">
      <t>キョウドウ</t>
    </rPh>
    <rPh sb="93" eb="95">
      <t>ジュウタク</t>
    </rPh>
    <rPh sb="95" eb="97">
      <t>ケンセツ</t>
    </rPh>
    <rPh sb="98" eb="99">
      <t>トモナ</t>
    </rPh>
    <rPh sb="100" eb="102">
      <t>コウジ</t>
    </rPh>
    <rPh sb="102" eb="105">
      <t>フタンキン</t>
    </rPh>
    <rPh sb="105" eb="107">
      <t>シュウニュウ</t>
    </rPh>
    <rPh sb="121" eb="123">
      <t>モンダイ</t>
    </rPh>
    <rPh sb="183" eb="185">
      <t>シュスイ</t>
    </rPh>
    <rPh sb="185" eb="187">
      <t>セツビ</t>
    </rPh>
    <rPh sb="187" eb="188">
      <t>トウ</t>
    </rPh>
    <rPh sb="237" eb="239">
      <t>ヘイセイ</t>
    </rPh>
    <rPh sb="241" eb="243">
      <t>ネンド</t>
    </rPh>
    <rPh sb="245" eb="247">
      <t>ヘイセイ</t>
    </rPh>
    <rPh sb="249" eb="251">
      <t>ネンド</t>
    </rPh>
    <rPh sb="262" eb="264">
      <t>ミナオ</t>
    </rPh>
    <rPh sb="269" eb="271">
      <t>ケイエイ</t>
    </rPh>
    <rPh sb="271" eb="273">
      <t>センリャク</t>
    </rPh>
    <rPh sb="273" eb="275">
      <t>サクテイ</t>
    </rPh>
    <rPh sb="278" eb="279">
      <t>オコナ</t>
    </rPh>
    <rPh sb="280" eb="282">
      <t>ヨテイ</t>
    </rPh>
    <rPh sb="301" eb="302">
      <t>ナカ</t>
    </rPh>
    <rPh sb="304" eb="305">
      <t>クダ</t>
    </rPh>
    <rPh sb="315" eb="317">
      <t>シセツ</t>
    </rPh>
    <rPh sb="318" eb="320">
      <t>コウシン</t>
    </rPh>
    <rPh sb="321" eb="323">
      <t>シュウゼン</t>
    </rPh>
    <rPh sb="324" eb="326">
      <t>ヒツヨウ</t>
    </rPh>
    <rPh sb="327" eb="329">
      <t>カショ</t>
    </rPh>
    <rPh sb="330" eb="331">
      <t>アラ</t>
    </rPh>
    <rPh sb="332" eb="333">
      <t>ダ</t>
    </rPh>
    <rPh sb="335" eb="337">
      <t>ユウセン</t>
    </rPh>
    <rPh sb="337" eb="338">
      <t>ド</t>
    </rPh>
    <rPh sb="339" eb="340">
      <t>ツ</t>
    </rPh>
    <rPh sb="342" eb="344">
      <t>ケイカク</t>
    </rPh>
    <rPh sb="347" eb="348">
      <t>オコナ</t>
    </rPh>
    <rPh sb="352" eb="3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</si>
</sst>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6" fillId="0" borderId="0">
      <alignment vertical="center"/>
    </xf>
    <xf numFmtId="0" fontId="1"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6" fillId="0" borderId="0">
      <alignment vertical="center"/>
    </xf>
    <xf numFmtId="0" fontId="15" fillId="0" borderId="0"/>
    <xf numFmtId="0" fontId="19" fillId="0" borderId="0">
      <alignment vertical="center"/>
    </xf>
    <xf numFmtId="0" fontId="20" fillId="0" borderId="0"/>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9" applyFont="1" applyBorder="1" applyAlignment="1" applyProtection="1">
      <alignment horizontal="left" vertical="top" wrapText="1"/>
      <protection locked="0"/>
    </xf>
    <xf numFmtId="0" fontId="15" fillId="0" borderId="0" xfId="9" applyFont="1" applyBorder="1" applyAlignment="1" applyProtection="1">
      <alignment horizontal="left" vertical="top" wrapText="1"/>
      <protection locked="0"/>
    </xf>
    <xf numFmtId="0" fontId="15" fillId="0" borderId="10" xfId="9"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10" xfId="9" applyFont="1" applyBorder="1" applyAlignment="1" applyProtection="1">
      <alignment horizontal="left" vertical="top" wrapText="1"/>
      <protection locked="0"/>
    </xf>
    <xf numFmtId="0" fontId="5" fillId="0" borderId="11"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12" xfId="9"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0.44</c:v>
                </c:pt>
                <c:pt idx="1">
                  <c:v>0.46</c:v>
                </c:pt>
                <c:pt idx="2">
                  <c:v>0.87</c:v>
                </c:pt>
                <c:pt idx="3">
                  <c:v>0.56000000000000005</c:v>
                </c:pt>
                <c:pt idx="4">
                  <c:v>0.96</c:v>
                </c:pt>
              </c:numCache>
            </c:numRef>
          </c:val>
          <c:extLst>
            <c:ext xmlns:c16="http://schemas.microsoft.com/office/drawing/2014/chart" uri="{C3380CC4-5D6E-409C-BE32-E72D297353CC}">
              <c16:uniqueId val="{00000000-F7FB-408E-8649-E683C8DD32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F7FB-408E-8649-E683C8DD32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70.55</c:v>
                </c:pt>
                <c:pt idx="1">
                  <c:v>70.61</c:v>
                </c:pt>
                <c:pt idx="2">
                  <c:v>71.14</c:v>
                </c:pt>
                <c:pt idx="3">
                  <c:v>72.02</c:v>
                </c:pt>
                <c:pt idx="4">
                  <c:v>73.209999999999994</c:v>
                </c:pt>
              </c:numCache>
            </c:numRef>
          </c:val>
          <c:extLst>
            <c:ext xmlns:c16="http://schemas.microsoft.com/office/drawing/2014/chart" uri="{C3380CC4-5D6E-409C-BE32-E72D297353CC}">
              <c16:uniqueId val="{00000000-4DBD-4667-AA0C-EFE9C3DDFB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4DBD-4667-AA0C-EFE9C3DDFB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96.16</c:v>
                </c:pt>
                <c:pt idx="1">
                  <c:v>94.19</c:v>
                </c:pt>
                <c:pt idx="2">
                  <c:v>94.5</c:v>
                </c:pt>
                <c:pt idx="3">
                  <c:v>95.32</c:v>
                </c:pt>
                <c:pt idx="4">
                  <c:v>95.07</c:v>
                </c:pt>
              </c:numCache>
            </c:numRef>
          </c:val>
          <c:extLst>
            <c:ext xmlns:c16="http://schemas.microsoft.com/office/drawing/2014/chart" uri="{C3380CC4-5D6E-409C-BE32-E72D297353CC}">
              <c16:uniqueId val="{00000000-E6EA-45DD-9AA0-D2DD2B15E3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E6EA-45DD-9AA0-D2DD2B15E3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105.66</c:v>
                </c:pt>
                <c:pt idx="1">
                  <c:v>122.03</c:v>
                </c:pt>
                <c:pt idx="2">
                  <c:v>119.11</c:v>
                </c:pt>
                <c:pt idx="3">
                  <c:v>126.05</c:v>
                </c:pt>
                <c:pt idx="4">
                  <c:v>133.68</c:v>
                </c:pt>
              </c:numCache>
            </c:numRef>
          </c:val>
          <c:extLst>
            <c:ext xmlns:c16="http://schemas.microsoft.com/office/drawing/2014/chart" uri="{C3380CC4-5D6E-409C-BE32-E72D297353CC}">
              <c16:uniqueId val="{00000000-E4BA-499A-B108-C6B0CEC3B3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E4BA-499A-B108-C6B0CEC3B3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41.99</c:v>
                </c:pt>
                <c:pt idx="1">
                  <c:v>43.24</c:v>
                </c:pt>
                <c:pt idx="2">
                  <c:v>43.17</c:v>
                </c:pt>
                <c:pt idx="3">
                  <c:v>42.48</c:v>
                </c:pt>
                <c:pt idx="4">
                  <c:v>44.09</c:v>
                </c:pt>
              </c:numCache>
            </c:numRef>
          </c:val>
          <c:extLst>
            <c:ext xmlns:c16="http://schemas.microsoft.com/office/drawing/2014/chart" uri="{C3380CC4-5D6E-409C-BE32-E72D297353CC}">
              <c16:uniqueId val="{00000000-51BF-468A-A439-735C448AC2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51BF-468A-A439-735C448AC2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4.41</c:v>
                </c:pt>
                <c:pt idx="1">
                  <c:v>4.37</c:v>
                </c:pt>
                <c:pt idx="2">
                  <c:v>13.62</c:v>
                </c:pt>
                <c:pt idx="3">
                  <c:v>14.47</c:v>
                </c:pt>
                <c:pt idx="4">
                  <c:v>15.46</c:v>
                </c:pt>
              </c:numCache>
            </c:numRef>
          </c:val>
          <c:extLst>
            <c:ext xmlns:c16="http://schemas.microsoft.com/office/drawing/2014/chart" uri="{C3380CC4-5D6E-409C-BE32-E72D297353CC}">
              <c16:uniqueId val="{00000000-3C0C-45C7-BC7C-4557FEFC99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3C0C-45C7-BC7C-4557FEFC99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5-47AE-BA49-B47716FF3E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88E5-47AE-BA49-B47716FF3E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907.95</c:v>
                </c:pt>
                <c:pt idx="1">
                  <c:v>472.98</c:v>
                </c:pt>
                <c:pt idx="2">
                  <c:v>695.38</c:v>
                </c:pt>
                <c:pt idx="3">
                  <c:v>910.34</c:v>
                </c:pt>
                <c:pt idx="4">
                  <c:v>1002.95</c:v>
                </c:pt>
              </c:numCache>
            </c:numRef>
          </c:val>
          <c:extLst>
            <c:ext xmlns:c16="http://schemas.microsoft.com/office/drawing/2014/chart" uri="{C3380CC4-5D6E-409C-BE32-E72D297353CC}">
              <c16:uniqueId val="{00000000-C5DF-42D4-A429-8CC1A0083E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C5DF-42D4-A429-8CC1A0083E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83.53</c:v>
                </c:pt>
                <c:pt idx="1">
                  <c:v>72.349999999999994</c:v>
                </c:pt>
                <c:pt idx="2">
                  <c:v>58.96</c:v>
                </c:pt>
                <c:pt idx="3">
                  <c:v>46.47</c:v>
                </c:pt>
                <c:pt idx="4">
                  <c:v>35.450000000000003</c:v>
                </c:pt>
              </c:numCache>
            </c:numRef>
          </c:val>
          <c:extLst>
            <c:ext xmlns:c16="http://schemas.microsoft.com/office/drawing/2014/chart" uri="{C3380CC4-5D6E-409C-BE32-E72D297353CC}">
              <c16:uniqueId val="{00000000-0C51-4FB7-8259-85F1DE5AFE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0C51-4FB7-8259-85F1DE5AFE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99.95</c:v>
                </c:pt>
                <c:pt idx="1">
                  <c:v>118.71</c:v>
                </c:pt>
                <c:pt idx="2">
                  <c:v>115.29</c:v>
                </c:pt>
                <c:pt idx="3">
                  <c:v>123.6</c:v>
                </c:pt>
                <c:pt idx="4">
                  <c:v>130.35</c:v>
                </c:pt>
              </c:numCache>
            </c:numRef>
          </c:val>
          <c:extLst>
            <c:ext xmlns:c16="http://schemas.microsoft.com/office/drawing/2014/chart" uri="{C3380CC4-5D6E-409C-BE32-E72D297353CC}">
              <c16:uniqueId val="{00000000-41EE-42D7-8A65-557DED3B69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41EE-42D7-8A65-557DED3B69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82.76</c:v>
                </c:pt>
                <c:pt idx="1">
                  <c:v>69.81</c:v>
                </c:pt>
                <c:pt idx="2">
                  <c:v>72.39</c:v>
                </c:pt>
                <c:pt idx="3">
                  <c:v>67.97</c:v>
                </c:pt>
                <c:pt idx="4">
                  <c:v>64.849999999999994</c:v>
                </c:pt>
              </c:numCache>
            </c:numRef>
          </c:val>
          <c:extLst>
            <c:ext xmlns:c16="http://schemas.microsoft.com/office/drawing/2014/chart" uri="{C3380CC4-5D6E-409C-BE32-E72D297353CC}">
              <c16:uniqueId val="{00000000-A013-4424-903C-EA5CC4005D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A013-4424-903C-EA5CC4005D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90" t="str">
        <f>データ!H6</f>
        <v>静岡県　長泉町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A5</v>
      </c>
      <c r="X8" s="88"/>
      <c r="Y8" s="88"/>
      <c r="Z8" s="88"/>
      <c r="AA8" s="88"/>
      <c r="AB8" s="88"/>
      <c r="AC8" s="88"/>
      <c r="AD8" s="88" t="str">
        <f>データ!$M$6</f>
        <v>非設置</v>
      </c>
      <c r="AE8" s="88"/>
      <c r="AF8" s="88"/>
      <c r="AG8" s="88"/>
      <c r="AH8" s="88"/>
      <c r="AI8" s="88"/>
      <c r="AJ8" s="88"/>
      <c r="AK8" s="4"/>
      <c r="AL8" s="76">
        <f>データ!$R$6</f>
        <v>43236</v>
      </c>
      <c r="AM8" s="76"/>
      <c r="AN8" s="76"/>
      <c r="AO8" s="76"/>
      <c r="AP8" s="76"/>
      <c r="AQ8" s="76"/>
      <c r="AR8" s="76"/>
      <c r="AS8" s="76"/>
      <c r="AT8" s="72">
        <f>データ!$S$6</f>
        <v>26.63</v>
      </c>
      <c r="AU8" s="73"/>
      <c r="AV8" s="73"/>
      <c r="AW8" s="73"/>
      <c r="AX8" s="73"/>
      <c r="AY8" s="73"/>
      <c r="AZ8" s="73"/>
      <c r="BA8" s="73"/>
      <c r="BB8" s="75">
        <f>データ!$T$6</f>
        <v>1623.58</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c r="A10" s="2"/>
      <c r="B10" s="72" t="str">
        <f>データ!$N$6</f>
        <v>-</v>
      </c>
      <c r="C10" s="73"/>
      <c r="D10" s="73"/>
      <c r="E10" s="73"/>
      <c r="F10" s="73"/>
      <c r="G10" s="73"/>
      <c r="H10" s="73"/>
      <c r="I10" s="72">
        <f>データ!$O$6</f>
        <v>95.9</v>
      </c>
      <c r="J10" s="73"/>
      <c r="K10" s="73"/>
      <c r="L10" s="73"/>
      <c r="M10" s="73"/>
      <c r="N10" s="73"/>
      <c r="O10" s="74"/>
      <c r="P10" s="75">
        <f>データ!$P$6</f>
        <v>96.25</v>
      </c>
      <c r="Q10" s="75"/>
      <c r="R10" s="75"/>
      <c r="S10" s="75"/>
      <c r="T10" s="75"/>
      <c r="U10" s="75"/>
      <c r="V10" s="75"/>
      <c r="W10" s="76">
        <f>データ!$Q$6</f>
        <v>1130</v>
      </c>
      <c r="X10" s="76"/>
      <c r="Y10" s="76"/>
      <c r="Z10" s="76"/>
      <c r="AA10" s="76"/>
      <c r="AB10" s="76"/>
      <c r="AC10" s="76"/>
      <c r="AD10" s="2"/>
      <c r="AE10" s="2"/>
      <c r="AF10" s="2"/>
      <c r="AG10" s="2"/>
      <c r="AH10" s="4"/>
      <c r="AI10" s="4"/>
      <c r="AJ10" s="4"/>
      <c r="AK10" s="4"/>
      <c r="AL10" s="76">
        <f>データ!$U$6</f>
        <v>41564</v>
      </c>
      <c r="AM10" s="76"/>
      <c r="AN10" s="76"/>
      <c r="AO10" s="76"/>
      <c r="AP10" s="76"/>
      <c r="AQ10" s="76"/>
      <c r="AR10" s="76"/>
      <c r="AS10" s="76"/>
      <c r="AT10" s="72">
        <f>データ!$V$6</f>
        <v>11.18</v>
      </c>
      <c r="AU10" s="73"/>
      <c r="AV10" s="73"/>
      <c r="AW10" s="73"/>
      <c r="AX10" s="73"/>
      <c r="AY10" s="73"/>
      <c r="AZ10" s="73"/>
      <c r="BA10" s="73"/>
      <c r="BB10" s="75">
        <f>データ!$W$6</f>
        <v>3717.71</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9" t="s">
        <v>25</v>
      </c>
      <c r="BM14" s="50"/>
      <c r="BN14" s="50"/>
      <c r="BO14" s="50"/>
      <c r="BP14" s="50"/>
      <c r="BQ14" s="50"/>
      <c r="BR14" s="50"/>
      <c r="BS14" s="50"/>
      <c r="BT14" s="50"/>
      <c r="BU14" s="50"/>
      <c r="BV14" s="50"/>
      <c r="BW14" s="50"/>
      <c r="BX14" s="50"/>
      <c r="BY14" s="50"/>
      <c r="BZ14" s="51"/>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2"/>
      <c r="BM15" s="53"/>
      <c r="BN15" s="53"/>
      <c r="BO15" s="53"/>
      <c r="BP15" s="53"/>
      <c r="BQ15" s="53"/>
      <c r="BR15" s="53"/>
      <c r="BS15" s="53"/>
      <c r="BT15" s="53"/>
      <c r="BU15" s="53"/>
      <c r="BV15" s="53"/>
      <c r="BW15" s="53"/>
      <c r="BX15" s="53"/>
      <c r="BY15" s="53"/>
      <c r="BZ15" s="54"/>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117</v>
      </c>
      <c r="BM16" s="68"/>
      <c r="BN16" s="68"/>
      <c r="BO16" s="68"/>
      <c r="BP16" s="68"/>
      <c r="BQ16" s="68"/>
      <c r="BR16" s="68"/>
      <c r="BS16" s="68"/>
      <c r="BT16" s="68"/>
      <c r="BU16" s="68"/>
      <c r="BV16" s="68"/>
      <c r="BW16" s="68"/>
      <c r="BX16" s="68"/>
      <c r="BY16" s="68"/>
      <c r="BZ16" s="6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9" t="s">
        <v>30</v>
      </c>
      <c r="BM45" s="50"/>
      <c r="BN45" s="50"/>
      <c r="BO45" s="50"/>
      <c r="BP45" s="50"/>
      <c r="BQ45" s="50"/>
      <c r="BR45" s="50"/>
      <c r="BS45" s="50"/>
      <c r="BT45" s="50"/>
      <c r="BU45" s="50"/>
      <c r="BV45" s="50"/>
      <c r="BW45" s="50"/>
      <c r="BX45" s="50"/>
      <c r="BY45" s="50"/>
      <c r="BZ45" s="51"/>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2"/>
      <c r="BM46" s="53"/>
      <c r="BN46" s="53"/>
      <c r="BO46" s="53"/>
      <c r="BP46" s="53"/>
      <c r="BQ46" s="53"/>
      <c r="BR46" s="53"/>
      <c r="BS46" s="53"/>
      <c r="BT46" s="53"/>
      <c r="BU46" s="53"/>
      <c r="BV46" s="53"/>
      <c r="BW46" s="53"/>
      <c r="BX46" s="53"/>
      <c r="BY46" s="53"/>
      <c r="BZ46" s="54"/>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6" t="s">
        <v>118</v>
      </c>
      <c r="BM47" s="47"/>
      <c r="BN47" s="47"/>
      <c r="BO47" s="47"/>
      <c r="BP47" s="47"/>
      <c r="BQ47" s="47"/>
      <c r="BR47" s="47"/>
      <c r="BS47" s="47"/>
      <c r="BT47" s="47"/>
      <c r="BU47" s="47"/>
      <c r="BV47" s="47"/>
      <c r="BW47" s="47"/>
      <c r="BX47" s="47"/>
      <c r="BY47" s="47"/>
      <c r="BZ47" s="4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6"/>
      <c r="BM48" s="47"/>
      <c r="BN48" s="47"/>
      <c r="BO48" s="47"/>
      <c r="BP48" s="47"/>
      <c r="BQ48" s="47"/>
      <c r="BR48" s="47"/>
      <c r="BS48" s="47"/>
      <c r="BT48" s="47"/>
      <c r="BU48" s="47"/>
      <c r="BV48" s="47"/>
      <c r="BW48" s="47"/>
      <c r="BX48" s="47"/>
      <c r="BY48" s="47"/>
      <c r="BZ48" s="4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6"/>
      <c r="BM49" s="47"/>
      <c r="BN49" s="47"/>
      <c r="BO49" s="47"/>
      <c r="BP49" s="47"/>
      <c r="BQ49" s="47"/>
      <c r="BR49" s="47"/>
      <c r="BS49" s="47"/>
      <c r="BT49" s="47"/>
      <c r="BU49" s="47"/>
      <c r="BV49" s="47"/>
      <c r="BW49" s="47"/>
      <c r="BX49" s="47"/>
      <c r="BY49" s="47"/>
      <c r="BZ49" s="4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6"/>
      <c r="BM50" s="47"/>
      <c r="BN50" s="47"/>
      <c r="BO50" s="47"/>
      <c r="BP50" s="47"/>
      <c r="BQ50" s="47"/>
      <c r="BR50" s="47"/>
      <c r="BS50" s="47"/>
      <c r="BT50" s="47"/>
      <c r="BU50" s="47"/>
      <c r="BV50" s="47"/>
      <c r="BW50" s="47"/>
      <c r="BX50" s="47"/>
      <c r="BY50" s="47"/>
      <c r="BZ50" s="4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6"/>
      <c r="BM51" s="47"/>
      <c r="BN51" s="47"/>
      <c r="BO51" s="47"/>
      <c r="BP51" s="47"/>
      <c r="BQ51" s="47"/>
      <c r="BR51" s="47"/>
      <c r="BS51" s="47"/>
      <c r="BT51" s="47"/>
      <c r="BU51" s="47"/>
      <c r="BV51" s="47"/>
      <c r="BW51" s="47"/>
      <c r="BX51" s="47"/>
      <c r="BY51" s="47"/>
      <c r="BZ51" s="4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6"/>
      <c r="BM52" s="47"/>
      <c r="BN52" s="47"/>
      <c r="BO52" s="47"/>
      <c r="BP52" s="47"/>
      <c r="BQ52" s="47"/>
      <c r="BR52" s="47"/>
      <c r="BS52" s="47"/>
      <c r="BT52" s="47"/>
      <c r="BU52" s="47"/>
      <c r="BV52" s="47"/>
      <c r="BW52" s="47"/>
      <c r="BX52" s="47"/>
      <c r="BY52" s="47"/>
      <c r="BZ52" s="4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6"/>
      <c r="BM53" s="47"/>
      <c r="BN53" s="47"/>
      <c r="BO53" s="47"/>
      <c r="BP53" s="47"/>
      <c r="BQ53" s="47"/>
      <c r="BR53" s="47"/>
      <c r="BS53" s="47"/>
      <c r="BT53" s="47"/>
      <c r="BU53" s="47"/>
      <c r="BV53" s="47"/>
      <c r="BW53" s="47"/>
      <c r="BX53" s="47"/>
      <c r="BY53" s="47"/>
      <c r="BZ53" s="4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6"/>
      <c r="BM54" s="47"/>
      <c r="BN54" s="47"/>
      <c r="BO54" s="47"/>
      <c r="BP54" s="47"/>
      <c r="BQ54" s="47"/>
      <c r="BR54" s="47"/>
      <c r="BS54" s="47"/>
      <c r="BT54" s="47"/>
      <c r="BU54" s="47"/>
      <c r="BV54" s="47"/>
      <c r="BW54" s="47"/>
      <c r="BX54" s="47"/>
      <c r="BY54" s="47"/>
      <c r="BZ54" s="4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6"/>
      <c r="BM55" s="47"/>
      <c r="BN55" s="47"/>
      <c r="BO55" s="47"/>
      <c r="BP55" s="47"/>
      <c r="BQ55" s="47"/>
      <c r="BR55" s="47"/>
      <c r="BS55" s="47"/>
      <c r="BT55" s="47"/>
      <c r="BU55" s="47"/>
      <c r="BV55" s="47"/>
      <c r="BW55" s="47"/>
      <c r="BX55" s="47"/>
      <c r="BY55" s="47"/>
      <c r="BZ55" s="4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6"/>
      <c r="BM56" s="47"/>
      <c r="BN56" s="47"/>
      <c r="BO56" s="47"/>
      <c r="BP56" s="47"/>
      <c r="BQ56" s="47"/>
      <c r="BR56" s="47"/>
      <c r="BS56" s="47"/>
      <c r="BT56" s="47"/>
      <c r="BU56" s="47"/>
      <c r="BV56" s="47"/>
      <c r="BW56" s="47"/>
      <c r="BX56" s="47"/>
      <c r="BY56" s="47"/>
      <c r="BZ56" s="4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6"/>
      <c r="BM57" s="47"/>
      <c r="BN57" s="47"/>
      <c r="BO57" s="47"/>
      <c r="BP57" s="47"/>
      <c r="BQ57" s="47"/>
      <c r="BR57" s="47"/>
      <c r="BS57" s="47"/>
      <c r="BT57" s="47"/>
      <c r="BU57" s="47"/>
      <c r="BV57" s="47"/>
      <c r="BW57" s="47"/>
      <c r="BX57" s="47"/>
      <c r="BY57" s="47"/>
      <c r="BZ57" s="4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6"/>
      <c r="BM62" s="47"/>
      <c r="BN62" s="47"/>
      <c r="BO62" s="47"/>
      <c r="BP62" s="47"/>
      <c r="BQ62" s="47"/>
      <c r="BR62" s="47"/>
      <c r="BS62" s="47"/>
      <c r="BT62" s="47"/>
      <c r="BU62" s="47"/>
      <c r="BV62" s="47"/>
      <c r="BW62" s="47"/>
      <c r="BX62" s="47"/>
      <c r="BY62" s="47"/>
      <c r="BZ62" s="4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6"/>
      <c r="BM63" s="47"/>
      <c r="BN63" s="47"/>
      <c r="BO63" s="47"/>
      <c r="BP63" s="47"/>
      <c r="BQ63" s="47"/>
      <c r="BR63" s="47"/>
      <c r="BS63" s="47"/>
      <c r="BT63" s="47"/>
      <c r="BU63" s="47"/>
      <c r="BV63" s="47"/>
      <c r="BW63" s="47"/>
      <c r="BX63" s="47"/>
      <c r="BY63" s="47"/>
      <c r="BZ63" s="4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9" t="s">
        <v>36</v>
      </c>
      <c r="BM64" s="50"/>
      <c r="BN64" s="50"/>
      <c r="BO64" s="50"/>
      <c r="BP64" s="50"/>
      <c r="BQ64" s="50"/>
      <c r="BR64" s="50"/>
      <c r="BS64" s="50"/>
      <c r="BT64" s="50"/>
      <c r="BU64" s="50"/>
      <c r="BV64" s="50"/>
      <c r="BW64" s="50"/>
      <c r="BX64" s="50"/>
      <c r="BY64" s="50"/>
      <c r="BZ64" s="51"/>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2"/>
      <c r="BM65" s="53"/>
      <c r="BN65" s="53"/>
      <c r="BO65" s="53"/>
      <c r="BP65" s="53"/>
      <c r="BQ65" s="53"/>
      <c r="BR65" s="53"/>
      <c r="BS65" s="53"/>
      <c r="BT65" s="53"/>
      <c r="BU65" s="53"/>
      <c r="BV65" s="53"/>
      <c r="BW65" s="53"/>
      <c r="BX65" s="53"/>
      <c r="BY65" s="53"/>
      <c r="BZ65" s="54"/>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6" t="s">
        <v>119</v>
      </c>
      <c r="BM66" s="57"/>
      <c r="BN66" s="57"/>
      <c r="BO66" s="57"/>
      <c r="BP66" s="57"/>
      <c r="BQ66" s="57"/>
      <c r="BR66" s="57"/>
      <c r="BS66" s="57"/>
      <c r="BT66" s="57"/>
      <c r="BU66" s="57"/>
      <c r="BV66" s="57"/>
      <c r="BW66" s="57"/>
      <c r="BX66" s="57"/>
      <c r="BY66" s="57"/>
      <c r="BZ66" s="58"/>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6"/>
      <c r="BM67" s="57"/>
      <c r="BN67" s="57"/>
      <c r="BO67" s="57"/>
      <c r="BP67" s="57"/>
      <c r="BQ67" s="57"/>
      <c r="BR67" s="57"/>
      <c r="BS67" s="57"/>
      <c r="BT67" s="57"/>
      <c r="BU67" s="57"/>
      <c r="BV67" s="57"/>
      <c r="BW67" s="57"/>
      <c r="BX67" s="57"/>
      <c r="BY67" s="57"/>
      <c r="BZ67" s="58"/>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6"/>
      <c r="BM68" s="57"/>
      <c r="BN68" s="57"/>
      <c r="BO68" s="57"/>
      <c r="BP68" s="57"/>
      <c r="BQ68" s="57"/>
      <c r="BR68" s="57"/>
      <c r="BS68" s="57"/>
      <c r="BT68" s="57"/>
      <c r="BU68" s="57"/>
      <c r="BV68" s="57"/>
      <c r="BW68" s="57"/>
      <c r="BX68" s="57"/>
      <c r="BY68" s="57"/>
      <c r="BZ68" s="58"/>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6"/>
      <c r="BM69" s="57"/>
      <c r="BN69" s="57"/>
      <c r="BO69" s="57"/>
      <c r="BP69" s="57"/>
      <c r="BQ69" s="57"/>
      <c r="BR69" s="57"/>
      <c r="BS69" s="57"/>
      <c r="BT69" s="57"/>
      <c r="BU69" s="57"/>
      <c r="BV69" s="57"/>
      <c r="BW69" s="57"/>
      <c r="BX69" s="57"/>
      <c r="BY69" s="57"/>
      <c r="BZ69" s="58"/>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6"/>
      <c r="BM70" s="57"/>
      <c r="BN70" s="57"/>
      <c r="BO70" s="57"/>
      <c r="BP70" s="57"/>
      <c r="BQ70" s="57"/>
      <c r="BR70" s="57"/>
      <c r="BS70" s="57"/>
      <c r="BT70" s="57"/>
      <c r="BU70" s="57"/>
      <c r="BV70" s="57"/>
      <c r="BW70" s="57"/>
      <c r="BX70" s="57"/>
      <c r="BY70" s="57"/>
      <c r="BZ70" s="58"/>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6"/>
      <c r="BM71" s="57"/>
      <c r="BN71" s="57"/>
      <c r="BO71" s="57"/>
      <c r="BP71" s="57"/>
      <c r="BQ71" s="57"/>
      <c r="BR71" s="57"/>
      <c r="BS71" s="57"/>
      <c r="BT71" s="57"/>
      <c r="BU71" s="57"/>
      <c r="BV71" s="57"/>
      <c r="BW71" s="57"/>
      <c r="BX71" s="57"/>
      <c r="BY71" s="57"/>
      <c r="BZ71" s="58"/>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6"/>
      <c r="BM72" s="57"/>
      <c r="BN72" s="57"/>
      <c r="BO72" s="57"/>
      <c r="BP72" s="57"/>
      <c r="BQ72" s="57"/>
      <c r="BR72" s="57"/>
      <c r="BS72" s="57"/>
      <c r="BT72" s="57"/>
      <c r="BU72" s="57"/>
      <c r="BV72" s="57"/>
      <c r="BW72" s="57"/>
      <c r="BX72" s="57"/>
      <c r="BY72" s="57"/>
      <c r="BZ72" s="58"/>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6"/>
      <c r="BM73" s="57"/>
      <c r="BN73" s="57"/>
      <c r="BO73" s="57"/>
      <c r="BP73" s="57"/>
      <c r="BQ73" s="57"/>
      <c r="BR73" s="57"/>
      <c r="BS73" s="57"/>
      <c r="BT73" s="57"/>
      <c r="BU73" s="57"/>
      <c r="BV73" s="57"/>
      <c r="BW73" s="57"/>
      <c r="BX73" s="57"/>
      <c r="BY73" s="57"/>
      <c r="BZ73" s="58"/>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6"/>
      <c r="BM74" s="57"/>
      <c r="BN74" s="57"/>
      <c r="BO74" s="57"/>
      <c r="BP74" s="57"/>
      <c r="BQ74" s="57"/>
      <c r="BR74" s="57"/>
      <c r="BS74" s="57"/>
      <c r="BT74" s="57"/>
      <c r="BU74" s="57"/>
      <c r="BV74" s="57"/>
      <c r="BW74" s="57"/>
      <c r="BX74" s="57"/>
      <c r="BY74" s="57"/>
      <c r="BZ74" s="58"/>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6"/>
      <c r="BM75" s="57"/>
      <c r="BN75" s="57"/>
      <c r="BO75" s="57"/>
      <c r="BP75" s="57"/>
      <c r="BQ75" s="57"/>
      <c r="BR75" s="57"/>
      <c r="BS75" s="57"/>
      <c r="BT75" s="57"/>
      <c r="BU75" s="57"/>
      <c r="BV75" s="57"/>
      <c r="BW75" s="57"/>
      <c r="BX75" s="57"/>
      <c r="BY75" s="57"/>
      <c r="BZ75" s="58"/>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6"/>
      <c r="BM76" s="57"/>
      <c r="BN76" s="57"/>
      <c r="BO76" s="57"/>
      <c r="BP76" s="57"/>
      <c r="BQ76" s="57"/>
      <c r="BR76" s="57"/>
      <c r="BS76" s="57"/>
      <c r="BT76" s="57"/>
      <c r="BU76" s="57"/>
      <c r="BV76" s="57"/>
      <c r="BW76" s="57"/>
      <c r="BX76" s="57"/>
      <c r="BY76" s="57"/>
      <c r="BZ76" s="58"/>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6"/>
      <c r="BM77" s="57"/>
      <c r="BN77" s="57"/>
      <c r="BO77" s="57"/>
      <c r="BP77" s="57"/>
      <c r="BQ77" s="57"/>
      <c r="BR77" s="57"/>
      <c r="BS77" s="57"/>
      <c r="BT77" s="57"/>
      <c r="BU77" s="57"/>
      <c r="BV77" s="57"/>
      <c r="BW77" s="57"/>
      <c r="BX77" s="57"/>
      <c r="BY77" s="57"/>
      <c r="BZ77" s="58"/>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6"/>
      <c r="BM78" s="57"/>
      <c r="BN78" s="57"/>
      <c r="BO78" s="57"/>
      <c r="BP78" s="57"/>
      <c r="BQ78" s="57"/>
      <c r="BR78" s="57"/>
      <c r="BS78" s="57"/>
      <c r="BT78" s="57"/>
      <c r="BU78" s="57"/>
      <c r="BV78" s="57"/>
      <c r="BW78" s="57"/>
      <c r="BX78" s="57"/>
      <c r="BY78" s="57"/>
      <c r="BZ78" s="58"/>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56"/>
      <c r="BM79" s="57"/>
      <c r="BN79" s="57"/>
      <c r="BO79" s="57"/>
      <c r="BP79" s="57"/>
      <c r="BQ79" s="57"/>
      <c r="BR79" s="57"/>
      <c r="BS79" s="57"/>
      <c r="BT79" s="57"/>
      <c r="BU79" s="57"/>
      <c r="BV79" s="57"/>
      <c r="BW79" s="57"/>
      <c r="BX79" s="57"/>
      <c r="BY79" s="57"/>
      <c r="BZ79" s="58"/>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56"/>
      <c r="BM80" s="57"/>
      <c r="BN80" s="57"/>
      <c r="BO80" s="57"/>
      <c r="BP80" s="57"/>
      <c r="BQ80" s="57"/>
      <c r="BR80" s="57"/>
      <c r="BS80" s="57"/>
      <c r="BT80" s="57"/>
      <c r="BU80" s="57"/>
      <c r="BV80" s="57"/>
      <c r="BW80" s="57"/>
      <c r="BX80" s="57"/>
      <c r="BY80" s="57"/>
      <c r="BZ80" s="58"/>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6"/>
      <c r="BM81" s="57"/>
      <c r="BN81" s="57"/>
      <c r="BO81" s="57"/>
      <c r="BP81" s="57"/>
      <c r="BQ81" s="57"/>
      <c r="BR81" s="57"/>
      <c r="BS81" s="57"/>
      <c r="BT81" s="57"/>
      <c r="BU81" s="57"/>
      <c r="BV81" s="57"/>
      <c r="BW81" s="57"/>
      <c r="BX81" s="57"/>
      <c r="BY81" s="57"/>
      <c r="BZ81" s="5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9"/>
      <c r="BM82" s="60"/>
      <c r="BN82" s="60"/>
      <c r="BO82" s="60"/>
      <c r="BP82" s="60"/>
      <c r="BQ82" s="60"/>
      <c r="BR82" s="60"/>
      <c r="BS82" s="60"/>
      <c r="BT82" s="60"/>
      <c r="BU82" s="60"/>
      <c r="BV82" s="60"/>
      <c r="BW82" s="60"/>
      <c r="BX82" s="60"/>
      <c r="BY82" s="60"/>
      <c r="BZ82" s="61"/>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YIju7znfheU4kGWQ5YM9+9oN29ceVQx+geYllvlRt081qG/EbYEKe8djs1GALQYgGGfNSBGRhUXmlTxDcbi/A==" saltValue="UY87o3Sr0vwiwPI2uUd8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223425</v>
      </c>
      <c r="D6" s="33">
        <f t="shared" si="3"/>
        <v>46</v>
      </c>
      <c r="E6" s="33">
        <f t="shared" si="3"/>
        <v>1</v>
      </c>
      <c r="F6" s="33">
        <f t="shared" si="3"/>
        <v>0</v>
      </c>
      <c r="G6" s="33">
        <f t="shared" si="3"/>
        <v>1</v>
      </c>
      <c r="H6" s="33" t="str">
        <f t="shared" si="3"/>
        <v>静岡県　長泉町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95.9</v>
      </c>
      <c r="P6" s="34">
        <f t="shared" si="3"/>
        <v>96.25</v>
      </c>
      <c r="Q6" s="34">
        <f t="shared" si="3"/>
        <v>1130</v>
      </c>
      <c r="R6" s="34">
        <f t="shared" si="3"/>
        <v>43236</v>
      </c>
      <c r="S6" s="34">
        <f t="shared" si="3"/>
        <v>26.63</v>
      </c>
      <c r="T6" s="34">
        <f t="shared" si="3"/>
        <v>1623.58</v>
      </c>
      <c r="U6" s="34">
        <f t="shared" si="3"/>
        <v>41564</v>
      </c>
      <c r="V6" s="34">
        <f t="shared" si="3"/>
        <v>11.18</v>
      </c>
      <c r="W6" s="34">
        <f t="shared" si="3"/>
        <v>3717.71</v>
      </c>
      <c r="X6" s="35">
        <f>IF(X7="",NA(),X7)</f>
        <v>105.66</v>
      </c>
      <c r="Y6" s="35">
        <f t="shared" ref="Y6:AG6" si="4">IF(Y7="",NA(),Y7)</f>
        <v>122.03</v>
      </c>
      <c r="Z6" s="35">
        <f t="shared" si="4"/>
        <v>119.11</v>
      </c>
      <c r="AA6" s="35">
        <f t="shared" si="4"/>
        <v>126.05</v>
      </c>
      <c r="AB6" s="35">
        <f t="shared" si="4"/>
        <v>133.68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907.95</v>
      </c>
      <c r="AU6" s="35">
        <f t="shared" ref="AU6:BC6" si="6">IF(AU7="",NA(),AU7)</f>
        <v>472.98</v>
      </c>
      <c r="AV6" s="35">
        <f t="shared" si="6"/>
        <v>695.38</v>
      </c>
      <c r="AW6" s="35">
        <f t="shared" si="6"/>
        <v>910.34</v>
      </c>
      <c r="AX6" s="35">
        <f t="shared" si="6"/>
        <v>1002.95</v>
      </c>
      <c r="AY6" s="35">
        <f t="shared" si="6"/>
        <v>909.68</v>
      </c>
      <c r="AZ6" s="35">
        <f t="shared" si="6"/>
        <v>382.09</v>
      </c>
      <c r="BA6" s="35">
        <f t="shared" si="6"/>
        <v>371.31</v>
      </c>
      <c r="BB6" s="35">
        <f t="shared" si="6"/>
        <v>377.63</v>
      </c>
      <c r="BC6" s="35">
        <f t="shared" si="6"/>
        <v>357.34</v>
      </c>
      <c r="BD6" s="34" t="str">
        <f>IF(BD7="","",IF(BD7="-","【-】","【"&amp;SUBSTITUTE(TEXT(BD7,"#,##0.00"),"-","△")&amp;"】"))</f>
        <v>【264.34】</v>
      </c>
      <c r="BE6" s="35">
        <f>IF(BE7="",NA(),BE7)</f>
        <v>83.53</v>
      </c>
      <c r="BF6" s="35">
        <f t="shared" ref="BF6:BN6" si="7">IF(BF7="",NA(),BF7)</f>
        <v>72.349999999999994</v>
      </c>
      <c r="BG6" s="35">
        <f t="shared" si="7"/>
        <v>58.96</v>
      </c>
      <c r="BH6" s="35">
        <f t="shared" si="7"/>
        <v>46.47</v>
      </c>
      <c r="BI6" s="35">
        <f t="shared" si="7"/>
        <v>35.450000000000003</v>
      </c>
      <c r="BJ6" s="35">
        <f t="shared" si="7"/>
        <v>382.65</v>
      </c>
      <c r="BK6" s="35">
        <f t="shared" si="7"/>
        <v>385.06</v>
      </c>
      <c r="BL6" s="35">
        <f t="shared" si="7"/>
        <v>373.09</v>
      </c>
      <c r="BM6" s="35">
        <f t="shared" si="7"/>
        <v>364.71</v>
      </c>
      <c r="BN6" s="35">
        <f t="shared" si="7"/>
        <v>373.69</v>
      </c>
      <c r="BO6" s="34" t="str">
        <f>IF(BO7="","",IF(BO7="-","【-】","【"&amp;SUBSTITUTE(TEXT(BO7,"#,##0.00"),"-","△")&amp;"】"))</f>
        <v>【274.27】</v>
      </c>
      <c r="BP6" s="35">
        <f>IF(BP7="",NA(),BP7)</f>
        <v>99.95</v>
      </c>
      <c r="BQ6" s="35">
        <f t="shared" ref="BQ6:BY6" si="8">IF(BQ7="",NA(),BQ7)</f>
        <v>118.71</v>
      </c>
      <c r="BR6" s="35">
        <f t="shared" si="8"/>
        <v>115.29</v>
      </c>
      <c r="BS6" s="35">
        <f t="shared" si="8"/>
        <v>123.6</v>
      </c>
      <c r="BT6" s="35">
        <f t="shared" si="8"/>
        <v>130.35</v>
      </c>
      <c r="BU6" s="35">
        <f t="shared" si="8"/>
        <v>96.1</v>
      </c>
      <c r="BV6" s="35">
        <f t="shared" si="8"/>
        <v>99.07</v>
      </c>
      <c r="BW6" s="35">
        <f t="shared" si="8"/>
        <v>99.99</v>
      </c>
      <c r="BX6" s="35">
        <f t="shared" si="8"/>
        <v>100.65</v>
      </c>
      <c r="BY6" s="35">
        <f t="shared" si="8"/>
        <v>99.87</v>
      </c>
      <c r="BZ6" s="34" t="str">
        <f>IF(BZ7="","",IF(BZ7="-","【-】","【"&amp;SUBSTITUTE(TEXT(BZ7,"#,##0.00"),"-","△")&amp;"】"))</f>
        <v>【104.36】</v>
      </c>
      <c r="CA6" s="35">
        <f>IF(CA7="",NA(),CA7)</f>
        <v>82.76</v>
      </c>
      <c r="CB6" s="35">
        <f t="shared" ref="CB6:CJ6" si="9">IF(CB7="",NA(),CB7)</f>
        <v>69.81</v>
      </c>
      <c r="CC6" s="35">
        <f t="shared" si="9"/>
        <v>72.39</v>
      </c>
      <c r="CD6" s="35">
        <f t="shared" si="9"/>
        <v>67.97</v>
      </c>
      <c r="CE6" s="35">
        <f t="shared" si="9"/>
        <v>64.849999999999994</v>
      </c>
      <c r="CF6" s="35">
        <f t="shared" si="9"/>
        <v>178.39</v>
      </c>
      <c r="CG6" s="35">
        <f t="shared" si="9"/>
        <v>173.03</v>
      </c>
      <c r="CH6" s="35">
        <f t="shared" si="9"/>
        <v>171.15</v>
      </c>
      <c r="CI6" s="35">
        <f t="shared" si="9"/>
        <v>170.19</v>
      </c>
      <c r="CJ6" s="35">
        <f t="shared" si="9"/>
        <v>171.81</v>
      </c>
      <c r="CK6" s="34" t="str">
        <f>IF(CK7="","",IF(CK7="-","【-】","【"&amp;SUBSTITUTE(TEXT(CK7,"#,##0.00"),"-","△")&amp;"】"))</f>
        <v>【165.71】</v>
      </c>
      <c r="CL6" s="35">
        <f>IF(CL7="",NA(),CL7)</f>
        <v>70.55</v>
      </c>
      <c r="CM6" s="35">
        <f t="shared" ref="CM6:CU6" si="10">IF(CM7="",NA(),CM7)</f>
        <v>70.61</v>
      </c>
      <c r="CN6" s="35">
        <f t="shared" si="10"/>
        <v>71.14</v>
      </c>
      <c r="CO6" s="35">
        <f t="shared" si="10"/>
        <v>72.02</v>
      </c>
      <c r="CP6" s="35">
        <f t="shared" si="10"/>
        <v>73.209999999999994</v>
      </c>
      <c r="CQ6" s="35">
        <f t="shared" si="10"/>
        <v>59.23</v>
      </c>
      <c r="CR6" s="35">
        <f t="shared" si="10"/>
        <v>58.58</v>
      </c>
      <c r="CS6" s="35">
        <f t="shared" si="10"/>
        <v>58.53</v>
      </c>
      <c r="CT6" s="35">
        <f t="shared" si="10"/>
        <v>59.01</v>
      </c>
      <c r="CU6" s="35">
        <f t="shared" si="10"/>
        <v>60.03</v>
      </c>
      <c r="CV6" s="34" t="str">
        <f>IF(CV7="","",IF(CV7="-","【-】","【"&amp;SUBSTITUTE(TEXT(CV7,"#,##0.00"),"-","△")&amp;"】"))</f>
        <v>【60.41】</v>
      </c>
      <c r="CW6" s="35">
        <f>IF(CW7="",NA(),CW7)</f>
        <v>96.16</v>
      </c>
      <c r="CX6" s="35">
        <f t="shared" ref="CX6:DF6" si="11">IF(CX7="",NA(),CX7)</f>
        <v>94.19</v>
      </c>
      <c r="CY6" s="35">
        <f t="shared" si="11"/>
        <v>94.5</v>
      </c>
      <c r="CZ6" s="35">
        <f t="shared" si="11"/>
        <v>95.32</v>
      </c>
      <c r="DA6" s="35">
        <f t="shared" si="11"/>
        <v>95.07</v>
      </c>
      <c r="DB6" s="35">
        <f t="shared" si="11"/>
        <v>85.53</v>
      </c>
      <c r="DC6" s="35">
        <f t="shared" si="11"/>
        <v>85.23</v>
      </c>
      <c r="DD6" s="35">
        <f t="shared" si="11"/>
        <v>85.26</v>
      </c>
      <c r="DE6" s="35">
        <f t="shared" si="11"/>
        <v>85.37</v>
      </c>
      <c r="DF6" s="35">
        <f t="shared" si="11"/>
        <v>84.81</v>
      </c>
      <c r="DG6" s="34" t="str">
        <f>IF(DG7="","",IF(DG7="-","【-】","【"&amp;SUBSTITUTE(TEXT(DG7,"#,##0.00"),"-","△")&amp;"】"))</f>
        <v>【89.93】</v>
      </c>
      <c r="DH6" s="35">
        <f>IF(DH7="",NA(),DH7)</f>
        <v>41.99</v>
      </c>
      <c r="DI6" s="35">
        <f t="shared" ref="DI6:DQ6" si="12">IF(DI7="",NA(),DI7)</f>
        <v>43.24</v>
      </c>
      <c r="DJ6" s="35">
        <f t="shared" si="12"/>
        <v>43.17</v>
      </c>
      <c r="DK6" s="35">
        <f t="shared" si="12"/>
        <v>42.48</v>
      </c>
      <c r="DL6" s="35">
        <f t="shared" si="12"/>
        <v>44.09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4.41</v>
      </c>
      <c r="DT6" s="35">
        <f t="shared" ref="DT6:EB6" si="13">IF(DT7="",NA(),DT7)</f>
        <v>4.37</v>
      </c>
      <c r="DU6" s="35">
        <f t="shared" si="13"/>
        <v>13.62</v>
      </c>
      <c r="DV6" s="35">
        <f t="shared" si="13"/>
        <v>14.47</v>
      </c>
      <c r="DW6" s="35">
        <f t="shared" si="13"/>
        <v>15.46</v>
      </c>
      <c r="DX6" s="35">
        <f t="shared" si="13"/>
        <v>8.39</v>
      </c>
      <c r="DY6" s="35">
        <f t="shared" si="13"/>
        <v>10.09</v>
      </c>
      <c r="DZ6" s="35">
        <f t="shared" si="13"/>
        <v>10.54</v>
      </c>
      <c r="EA6" s="35">
        <f t="shared" si="13"/>
        <v>12.03</v>
      </c>
      <c r="EB6" s="35">
        <f t="shared" si="13"/>
        <v>12.19</v>
      </c>
      <c r="EC6" s="34" t="str">
        <f>IF(EC7="","",IF(EC7="-","【-】","【"&amp;SUBSTITUTE(TEXT(EC7,"#,##0.00"),"-","△")&amp;"】"))</f>
        <v>【15.89】</v>
      </c>
      <c r="ED6" s="35">
        <f>IF(ED7="",NA(),ED7)</f>
        <v>0.44</v>
      </c>
      <c r="EE6" s="35">
        <f t="shared" ref="EE6:EM6" si="14">IF(EE7="",NA(),EE7)</f>
        <v>0.46</v>
      </c>
      <c r="EF6" s="35">
        <f t="shared" si="14"/>
        <v>0.87</v>
      </c>
      <c r="EG6" s="35">
        <f t="shared" si="14"/>
        <v>0.56000000000000005</v>
      </c>
      <c r="EH6" s="35">
        <f t="shared" si="14"/>
        <v>0.96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223425</v>
      </c>
      <c r="D7" s="37">
        <v>46</v>
      </c>
      <c r="E7" s="37">
        <v>1</v>
      </c>
      <c r="F7" s="37">
        <v>0</v>
      </c>
      <c r="G7" s="37">
        <v>1</v>
      </c>
      <c r="H7" s="37" t="s">
        <v>105</v>
      </c>
      <c r="I7" s="37" t="s">
        <v>106</v>
      </c>
      <c r="J7" s="37" t="s">
        <v>107</v>
      </c>
      <c r="K7" s="37" t="s">
        <v>108</v>
      </c>
      <c r="L7" s="37" t="s">
        <v>109</v>
      </c>
      <c r="M7" s="37" t="s">
        <v>110</v>
      </c>
      <c r="N7" s="38" t="s">
        <v>111</v>
      </c>
      <c r="O7" s="38">
        <v>95.9</v>
      </c>
      <c r="P7" s="38">
        <v>96.25</v>
      </c>
      <c r="Q7" s="38">
        <v>1130</v>
      </c>
      <c r="R7" s="38">
        <v>43236</v>
      </c>
      <c r="S7" s="38">
        <v>26.63</v>
      </c>
      <c r="T7" s="38">
        <v>1623.58</v>
      </c>
      <c r="U7" s="38">
        <v>41564</v>
      </c>
      <c r="V7" s="38">
        <v>11.18</v>
      </c>
      <c r="W7" s="38">
        <v>3717.71</v>
      </c>
      <c r="X7" s="38">
        <v>105.66</v>
      </c>
      <c r="Y7" s="38">
        <v>122.03</v>
      </c>
      <c r="Z7" s="38">
        <v>119.11</v>
      </c>
      <c r="AA7" s="38">
        <v>126.05</v>
      </c>
      <c r="AB7" s="38">
        <v>133.68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907.95</v>
      </c>
      <c r="AU7" s="38">
        <v>472.98</v>
      </c>
      <c r="AV7" s="38">
        <v>695.38</v>
      </c>
      <c r="AW7" s="38">
        <v>910.34</v>
      </c>
      <c r="AX7" s="38">
        <v>1002.95</v>
      </c>
      <c r="AY7" s="38">
        <v>909.68</v>
      </c>
      <c r="AZ7" s="38">
        <v>382.09</v>
      </c>
      <c r="BA7" s="38">
        <v>371.31</v>
      </c>
      <c r="BB7" s="38">
        <v>377.63</v>
      </c>
      <c r="BC7" s="38">
        <v>357.34</v>
      </c>
      <c r="BD7" s="38">
        <v>264.33999999999997</v>
      </c>
      <c r="BE7" s="38">
        <v>83.53</v>
      </c>
      <c r="BF7" s="38">
        <v>72.349999999999994</v>
      </c>
      <c r="BG7" s="38">
        <v>58.96</v>
      </c>
      <c r="BH7" s="38">
        <v>46.47</v>
      </c>
      <c r="BI7" s="38">
        <v>35.450000000000003</v>
      </c>
      <c r="BJ7" s="38">
        <v>382.65</v>
      </c>
      <c r="BK7" s="38">
        <v>385.06</v>
      </c>
      <c r="BL7" s="38">
        <v>373.09</v>
      </c>
      <c r="BM7" s="38">
        <v>364.71</v>
      </c>
      <c r="BN7" s="38">
        <v>373.69</v>
      </c>
      <c r="BO7" s="38">
        <v>274.27</v>
      </c>
      <c r="BP7" s="38">
        <v>99.95</v>
      </c>
      <c r="BQ7" s="38">
        <v>118.71</v>
      </c>
      <c r="BR7" s="38">
        <v>115.29</v>
      </c>
      <c r="BS7" s="38">
        <v>123.6</v>
      </c>
      <c r="BT7" s="38">
        <v>130.35</v>
      </c>
      <c r="BU7" s="38">
        <v>96.1</v>
      </c>
      <c r="BV7" s="38">
        <v>99.07</v>
      </c>
      <c r="BW7" s="38">
        <v>99.99</v>
      </c>
      <c r="BX7" s="38">
        <v>100.65</v>
      </c>
      <c r="BY7" s="38">
        <v>99.87</v>
      </c>
      <c r="BZ7" s="38">
        <v>104.36</v>
      </c>
      <c r="CA7" s="38">
        <v>82.76</v>
      </c>
      <c r="CB7" s="38">
        <v>69.81</v>
      </c>
      <c r="CC7" s="38">
        <v>72.39</v>
      </c>
      <c r="CD7" s="38">
        <v>67.97</v>
      </c>
      <c r="CE7" s="38">
        <v>64.849999999999994</v>
      </c>
      <c r="CF7" s="38">
        <v>178.39</v>
      </c>
      <c r="CG7" s="38">
        <v>173.03</v>
      </c>
      <c r="CH7" s="38">
        <v>171.15</v>
      </c>
      <c r="CI7" s="38">
        <v>170.19</v>
      </c>
      <c r="CJ7" s="38">
        <v>171.81</v>
      </c>
      <c r="CK7" s="38">
        <v>165.71</v>
      </c>
      <c r="CL7" s="38">
        <v>70.55</v>
      </c>
      <c r="CM7" s="38">
        <v>70.61</v>
      </c>
      <c r="CN7" s="38">
        <v>71.14</v>
      </c>
      <c r="CO7" s="38">
        <v>72.02</v>
      </c>
      <c r="CP7" s="38">
        <v>73.209999999999994</v>
      </c>
      <c r="CQ7" s="38">
        <v>59.23</v>
      </c>
      <c r="CR7" s="38">
        <v>58.58</v>
      </c>
      <c r="CS7" s="38">
        <v>58.53</v>
      </c>
      <c r="CT7" s="38">
        <v>59.01</v>
      </c>
      <c r="CU7" s="38">
        <v>60.03</v>
      </c>
      <c r="CV7" s="38">
        <v>60.41</v>
      </c>
      <c r="CW7" s="38">
        <v>96.16</v>
      </c>
      <c r="CX7" s="38">
        <v>94.19</v>
      </c>
      <c r="CY7" s="38">
        <v>94.5</v>
      </c>
      <c r="CZ7" s="38">
        <v>95.32</v>
      </c>
      <c r="DA7" s="38">
        <v>95.07</v>
      </c>
      <c r="DB7" s="38">
        <v>85.53</v>
      </c>
      <c r="DC7" s="38">
        <v>85.23</v>
      </c>
      <c r="DD7" s="38">
        <v>85.26</v>
      </c>
      <c r="DE7" s="38">
        <v>85.37</v>
      </c>
      <c r="DF7" s="38">
        <v>84.81</v>
      </c>
      <c r="DG7" s="38">
        <v>89.93</v>
      </c>
      <c r="DH7" s="38">
        <v>41.99</v>
      </c>
      <c r="DI7" s="38">
        <v>43.24</v>
      </c>
      <c r="DJ7" s="38">
        <v>43.17</v>
      </c>
      <c r="DK7" s="38">
        <v>42.48</v>
      </c>
      <c r="DL7" s="38">
        <v>44.09</v>
      </c>
      <c r="DM7" s="38">
        <v>37.340000000000003</v>
      </c>
      <c r="DN7" s="38">
        <v>44.31</v>
      </c>
      <c r="DO7" s="38">
        <v>45.75</v>
      </c>
      <c r="DP7" s="38">
        <v>46.9</v>
      </c>
      <c r="DQ7" s="38">
        <v>47.28</v>
      </c>
      <c r="DR7" s="38">
        <v>48.12</v>
      </c>
      <c r="DS7" s="38">
        <v>4.41</v>
      </c>
      <c r="DT7" s="38">
        <v>4.37</v>
      </c>
      <c r="DU7" s="38">
        <v>13.62</v>
      </c>
      <c r="DV7" s="38">
        <v>14.47</v>
      </c>
      <c r="DW7" s="38">
        <v>15.46</v>
      </c>
      <c r="DX7" s="38">
        <v>8.39</v>
      </c>
      <c r="DY7" s="38">
        <v>10.09</v>
      </c>
      <c r="DZ7" s="38">
        <v>10.54</v>
      </c>
      <c r="EA7" s="38">
        <v>12.03</v>
      </c>
      <c r="EB7" s="38">
        <v>12.19</v>
      </c>
      <c r="EC7" s="38">
        <v>15.89</v>
      </c>
      <c r="ED7" s="38">
        <v>0.44</v>
      </c>
      <c r="EE7" s="38">
        <v>0.46</v>
      </c>
      <c r="EF7" s="38">
        <v>0.87</v>
      </c>
      <c r="EG7" s="38">
        <v>0.56000000000000005</v>
      </c>
      <c r="EH7" s="38">
        <v>0.96</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4721</cp:lastModifiedBy>
  <cp:lastPrinted>2019-01-25T10:53:17Z</cp:lastPrinted>
  <dcterms:created xsi:type="dcterms:W3CDTF">2018-12-03T08:32:36Z</dcterms:created>
  <dcterms:modified xsi:type="dcterms:W3CDTF">2019-01-25T10:53:22Z</dcterms:modified>
  <cp:category/>
</cp:coreProperties>
</file>