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edirect\4721\デスクトップ\経営比較分析表\"/>
    </mc:Choice>
  </mc:AlternateContent>
  <workbookProtection workbookAlgorithmName="SHA-512" workbookHashValue="W5+mite/RhrJecLJQBzo3umkxJw+irDzX/4bGXv4l89jwv4Ou49CgAsBmcoPVD1erYxXsWtAioYFqjJKwbf4ZQ==" workbookSaltValue="6+HhXhjwfEXEN6W2RRecx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<sst xmlns="http://schemas.openxmlformats.org/spreadsheetml/2006/main" count="245" uniqueCount="124">
  <si>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</si>
  <si>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</si>
  <si>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</si>
  <si>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</si>
  <si>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</si>
  <si>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</si>
  <si>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</si>
  <si>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</si>
  <si>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</si>
  <si>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</si>
  <si>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</si>
  <si>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</si>
  <si>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</si>
  <si>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</si>
  <si>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</si>
  <si>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</si>
  <si>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</si>
  <si>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</si>
  <si>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</si>
  <si>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</si>
  <si>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</si>
  <si>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</si>
  <si>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</si>
  <si>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</si>
  <si>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</si>
  <si>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</si>
  <si>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</si>
  <si>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</si>
  <si>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</si>
  <si>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</si>
  <si>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</si>
  <si>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</si>
  <si>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</si>
  <si>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</si>
  <si>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</si>
  <si>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</si>
  <si>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</si>
  <si>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</si>
  <si>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</si>
  <si>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</si>
  <si>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</si>
  <si>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</si>
  <si>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</si>
  <si>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</si>
  <si>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</si>
  <si>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</si>
  <si>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</si>
  <si>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</si>
  <si>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</si>
  <si>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</si>
  <si>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</si>
  <si>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</si>
  <si>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</si>
  <si>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</si>
  <si>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</si>
  <si>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</si>
  <si>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</si>
  <si>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</si>
  <si>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</si>
  <si>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</si>
  <si>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</si>
  <si>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</si>
  <si>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</si>
  <si>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</si>
  <si>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</si>
  <si>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</si>
  <si>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</si>
  <si>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</si>
  <si>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</si>
  <si>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</si>
  <si>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</si>
  <si>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</si>
  <si>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</si>
  <si>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</si>
  <si>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</si>
  <si>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</si>
  <si>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</si>
  <si>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</si>
  <si>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</si>
  <si>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</si>
  <si>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</si>
  <si>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</si>
  <si>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</si>
  <si>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</si>
  <si>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</si>
  <si>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</si>
  <si>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</si>
  <si>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</si>
  <si>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</si>
  <si>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</si>
  <si>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</si>
  <si>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</si>
  <si>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</si>
  <si>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</si>
  <si>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</si>
  <si>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</si>
  <si>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</si>
  <si>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</si>
  <si>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</si>
  <si>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</si>
  <si>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</si>
  <si>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</si>
  <si>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</si>
  <si>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</si>
  <si>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</si>
  <si>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</si>
  <si>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</si>
  <si>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</si>
  <si>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長泉町</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</si>
  <si>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</si>
  <si>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</si>
  <si>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</si>
  <si>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</si>
  <si>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</si>
  <si>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</si>
  <si>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</si>
  <si>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</si>
  <si>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</si>
  <si>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</si>
  <si>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</si>
  <si>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</si>
  <si>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平成29年度時点では法非適用企業であり、耐用年数を迎えた更新が必用な管渠もないため、いずれの経営指標も数値がありません。
今後、下水道整備から30年以上経過する管渠が出てくる中で、老朽管の実態調査と更新に向けた計画策定が必要となります。なお、今後10年以上は新設管路の整備が継続されることから、並行して老朽化対策に着手することとなります。
また、今後、長期的な視点で下水道施設全体の今後の老朽化の状況を考慮し、リスク評価等による優先順位付けを行った上で、施設の点検・調査、修繕・改築を実施し、施設全体を対象とした施設管理を最適化することを目的とするストックマネジメント計画の策定にも取り組みたいと考えます。</t>
    <rPh sb="10" eb="11">
      <t>ホウ</t>
    </rPh>
    <rPh sb="11" eb="12">
      <t>ヒ</t>
    </rPh>
    <rPh sb="12" eb="14">
      <t>テキヨウ</t>
    </rPh>
    <rPh sb="14" eb="16">
      <t>キギョウ</t>
    </rPh>
    <rPh sb="20" eb="22">
      <t>タイヨウ</t>
    </rPh>
    <rPh sb="22" eb="24">
      <t>ネンスウ</t>
    </rPh>
    <rPh sb="25" eb="26">
      <t>ムカ</t>
    </rPh>
    <rPh sb="28" eb="30">
      <t>コウシン</t>
    </rPh>
    <rPh sb="31" eb="33">
      <t>ヒツヨウ</t>
    </rPh>
    <rPh sb="34" eb="36">
      <t>カンキョ</t>
    </rPh>
    <rPh sb="46" eb="48">
      <t>ケイエイ</t>
    </rPh>
    <rPh sb="48" eb="50">
      <t>シヒョウ</t>
    </rPh>
    <rPh sb="51" eb="53">
      <t>スウチ</t>
    </rPh>
    <rPh sb="61" eb="63">
      <t>コンゴ</t>
    </rPh>
    <rPh sb="64" eb="67">
      <t>ゲスイドウ</t>
    </rPh>
    <rPh sb="67" eb="69">
      <t>セイビ</t>
    </rPh>
    <rPh sb="73" eb="74">
      <t>ネン</t>
    </rPh>
    <rPh sb="74" eb="76">
      <t>イジョウ</t>
    </rPh>
    <rPh sb="76" eb="78">
      <t>ケイカ</t>
    </rPh>
    <rPh sb="80" eb="82">
      <t>カンキョ</t>
    </rPh>
    <rPh sb="83" eb="84">
      <t>デ</t>
    </rPh>
    <rPh sb="87" eb="88">
      <t>ナカ</t>
    </rPh>
    <rPh sb="90" eb="92">
      <t>ロウキュウ</t>
    </rPh>
    <rPh sb="92" eb="93">
      <t>クダ</t>
    </rPh>
    <rPh sb="94" eb="96">
      <t>ジッタイ</t>
    </rPh>
    <rPh sb="96" eb="98">
      <t>チョウサ</t>
    </rPh>
    <rPh sb="99" eb="101">
      <t>コウシン</t>
    </rPh>
    <rPh sb="102" eb="103">
      <t>ム</t>
    </rPh>
    <rPh sb="105" eb="107">
      <t>ケイカク</t>
    </rPh>
    <rPh sb="107" eb="109">
      <t>サクテイ</t>
    </rPh>
    <rPh sb="110" eb="112">
      <t>ヒツヨウ</t>
    </rPh>
    <rPh sb="121" eb="123">
      <t>コンゴ</t>
    </rPh>
    <rPh sb="125" eb="126">
      <t>ネン</t>
    </rPh>
    <rPh sb="126" eb="128">
      <t>イジョウ</t>
    </rPh>
    <rPh sb="129" eb="131">
      <t>シンセツ</t>
    </rPh>
    <rPh sb="131" eb="132">
      <t>クダ</t>
    </rPh>
    <rPh sb="132" eb="133">
      <t>ロ</t>
    </rPh>
    <rPh sb="134" eb="136">
      <t>セイビ</t>
    </rPh>
    <rPh sb="137" eb="139">
      <t>ケイゾク</t>
    </rPh>
    <rPh sb="147" eb="149">
      <t>ヘイコウ</t>
    </rPh>
    <rPh sb="151" eb="154">
      <t>ロウキュウカ</t>
    </rPh>
    <rPh sb="154" eb="156">
      <t>タイサク</t>
    </rPh>
    <rPh sb="157" eb="159">
      <t>チャクシュ</t>
    </rPh>
    <rPh sb="173" eb="175">
      <t>コンゴ</t>
    </rPh>
    <rPh sb="224" eb="225">
      <t>ウエ</t>
    </rPh>
    <rPh sb="298" eb="299">
      <t>カンガ</t>
    </rPh>
    <phoneticPr fontId="4"/>
  </si>
  <si>
    <t>現在、下水道未普及解消を継続して進めている当町の下水道事業経営において、一般会計からの繰入金が必要不可欠であり、流域下水道維持管理負担金等の維持管理に係る経費について、下水道使用料収入だけでは賄いきれないのが現状です。
平成30年度から地方公営企業法を適用することで、貸借対照表や損益計算書等の財務諸表の作成等し、自らの経営・資産等を正確に把握することで、将来に渡り継続可能な事業経営を図ります。
また、国から今後10年を目標に汚水処理施設整備が概ね完了（概成）する方針を示され、それ以降の管渠整備に係る社会資本整備総合交付金については保証されないことから、これを踏まえ、財源確保等も含めた下水道整備計画を立案する必要があります。</t>
    <rPh sb="0" eb="2">
      <t>ゲンザイ</t>
    </rPh>
    <rPh sb="3" eb="6">
      <t>ゲスイドウ</t>
    </rPh>
    <rPh sb="6" eb="9">
      <t>ミフキュウ</t>
    </rPh>
    <rPh sb="9" eb="11">
      <t>カイショウ</t>
    </rPh>
    <rPh sb="12" eb="14">
      <t>ケイゾク</t>
    </rPh>
    <rPh sb="16" eb="17">
      <t>スス</t>
    </rPh>
    <rPh sb="21" eb="23">
      <t>トウチョウ</t>
    </rPh>
    <rPh sb="24" eb="27">
      <t>ゲスイドウ</t>
    </rPh>
    <rPh sb="27" eb="29">
      <t>ジギョウ</t>
    </rPh>
    <rPh sb="29" eb="31">
      <t>ケイエイ</t>
    </rPh>
    <rPh sb="36" eb="38">
      <t>イッパン</t>
    </rPh>
    <rPh sb="38" eb="40">
      <t>カイケイ</t>
    </rPh>
    <rPh sb="43" eb="45">
      <t>クリイレ</t>
    </rPh>
    <rPh sb="45" eb="46">
      <t>キン</t>
    </rPh>
    <rPh sb="47" eb="49">
      <t>ヒツヨウ</t>
    </rPh>
    <rPh sb="49" eb="52">
      <t>フカケツ</t>
    </rPh>
    <rPh sb="56" eb="58">
      <t>リュウイキ</t>
    </rPh>
    <rPh sb="58" eb="61">
      <t>ゲスイドウ</t>
    </rPh>
    <rPh sb="61" eb="63">
      <t>イジ</t>
    </rPh>
    <rPh sb="63" eb="65">
      <t>カンリ</t>
    </rPh>
    <rPh sb="65" eb="68">
      <t>フタンキン</t>
    </rPh>
    <rPh sb="68" eb="69">
      <t>トウ</t>
    </rPh>
    <rPh sb="70" eb="72">
      <t>イジ</t>
    </rPh>
    <rPh sb="72" eb="74">
      <t>カンリ</t>
    </rPh>
    <rPh sb="84" eb="86">
      <t>ゲスイ</t>
    </rPh>
    <rPh sb="86" eb="87">
      <t>ミチ</t>
    </rPh>
    <rPh sb="87" eb="90">
      <t>シヨウリョウ</t>
    </rPh>
    <rPh sb="90" eb="92">
      <t>シュウニュウ</t>
    </rPh>
    <rPh sb="96" eb="97">
      <t>マカナ</t>
    </rPh>
    <rPh sb="104" eb="106">
      <t>ゲンジョウ</t>
    </rPh>
    <rPh sb="118" eb="120">
      <t>チホウ</t>
    </rPh>
    <rPh sb="124" eb="125">
      <t>ホウ</t>
    </rPh>
    <rPh sb="178" eb="180">
      <t>ショウライ</t>
    </rPh>
    <rPh sb="181" eb="182">
      <t>ワタ</t>
    </rPh>
    <rPh sb="183" eb="185">
      <t>ケイゾク</t>
    </rPh>
    <rPh sb="185" eb="187">
      <t>カノウ</t>
    </rPh>
    <rPh sb="188" eb="190">
      <t>ジギョウ</t>
    </rPh>
    <rPh sb="190" eb="192">
      <t>ケイエイ</t>
    </rPh>
    <rPh sb="193" eb="194">
      <t>ハカ</t>
    </rPh>
    <rPh sb="202" eb="203">
      <t>クニ</t>
    </rPh>
    <rPh sb="205" eb="207">
      <t>コンゴ</t>
    </rPh>
    <rPh sb="233" eb="235">
      <t>ホウシン</t>
    </rPh>
    <rPh sb="282" eb="283">
      <t>フ</t>
    </rPh>
    <rPh sb="286" eb="288">
      <t>ザイゲン</t>
    </rPh>
    <rPh sb="288" eb="290">
      <t>カクホ</t>
    </rPh>
    <rPh sb="290" eb="291">
      <t>トウ</t>
    </rPh>
    <rPh sb="292" eb="293">
      <t>フク</t>
    </rPh>
    <rPh sb="300" eb="302">
      <t>ケイカク</t>
    </rPh>
    <rPh sb="303" eb="305">
      <t>リツアン</t>
    </rPh>
    <rPh sb="307" eb="309">
      <t>ヒツヨウ</t>
    </rPh>
    <phoneticPr fontId="4"/>
  </si>
  <si>
    <t>①の収益的収支比率については、下水道工事の進捗に伴う下水道供用開始面積の増加や歳出節減等により増加傾向にあります。ただし、平成29年度は法適化前年度であり、下水道使用料等の特例的収入などの要因により減少しました。下水道未普及解消のため実施している下水道管渠布設工事には、県・町の道路事業に併せて行うものもあり、直接使用料収入に結び付かないケースがあります。また、使用者の意識改革や節水家電への移行等で、一戸あたりの水道使用量の伸びが期待できない中で、水道使用量を基に賦課している下水道使用料の収入見込みも厳しい状況にあります。
④の企業債残高対事業規模比率については、企業債残高のピークを過ぎており、企業債残高の規模は減少傾向にあります。なお、平成29年度に0.00%となっているのは、企業債元金が一般繰入金で賄われているという考えによるものです。
⑤の経費回収率については、使用料で賄うべき経費を、どの程度使用料で賄えているかを表した指標です。今後の流域下水道維持管理負担金について、負担金単価が増となる見込みであることから、引き続き健全経営に向けた取り組みが求められています。
⑧の水洗化率については、現在処理区域内人口のうち、実際に水洗便所を設置して下水道により汚水処理をしている人口の割合を表した指標です。年々増加傾向にありましたが、平成26年度から減少しています。これは、過年度数値への積み上げによる算出方法から、実態に即した数字の拾い出し行ったことによるものです。</t>
    <rPh sb="26" eb="29">
      <t>ゲスイドウ</t>
    </rPh>
    <rPh sb="36" eb="38">
      <t>ゾウカ</t>
    </rPh>
    <rPh sb="39" eb="41">
      <t>サイシュツ</t>
    </rPh>
    <rPh sb="41" eb="43">
      <t>セツゲン</t>
    </rPh>
    <rPh sb="43" eb="44">
      <t>トウ</t>
    </rPh>
    <rPh sb="61" eb="63">
      <t>ヘイセイ</t>
    </rPh>
    <rPh sb="65" eb="67">
      <t>ネンド</t>
    </rPh>
    <rPh sb="68" eb="69">
      <t>ホウ</t>
    </rPh>
    <rPh sb="71" eb="74">
      <t>ゼンネンド</t>
    </rPh>
    <rPh sb="78" eb="81">
      <t>ゲスイドウ</t>
    </rPh>
    <rPh sb="81" eb="84">
      <t>シヨウリョウ</t>
    </rPh>
    <rPh sb="84" eb="85">
      <t>トウ</t>
    </rPh>
    <rPh sb="86" eb="89">
      <t>トクレイテキ</t>
    </rPh>
    <rPh sb="89" eb="91">
      <t>シュウニュウ</t>
    </rPh>
    <rPh sb="94" eb="96">
      <t>ヨウイン</t>
    </rPh>
    <rPh sb="99" eb="101">
      <t>ゲンショウ</t>
    </rPh>
    <rPh sb="106" eb="109">
      <t>ゲスイドウ</t>
    </rPh>
    <rPh sb="109" eb="112">
      <t>ミフキュウ</t>
    </rPh>
    <rPh sb="112" eb="114">
      <t>カイショウ</t>
    </rPh>
    <rPh sb="117" eb="119">
      <t>ジッシ</t>
    </rPh>
    <rPh sb="123" eb="126">
      <t>ゲスイドウ</t>
    </rPh>
    <rPh sb="126" eb="128">
      <t>カンキョ</t>
    </rPh>
    <rPh sb="128" eb="130">
      <t>フセツ</t>
    </rPh>
    <rPh sb="130" eb="132">
      <t>コウジ</t>
    </rPh>
    <rPh sb="135" eb="136">
      <t>ケン</t>
    </rPh>
    <rPh sb="137" eb="138">
      <t>マチ</t>
    </rPh>
    <rPh sb="139" eb="141">
      <t>ドウロ</t>
    </rPh>
    <rPh sb="141" eb="143">
      <t>ジギョウ</t>
    </rPh>
    <rPh sb="144" eb="145">
      <t>アワ</t>
    </rPh>
    <rPh sb="147" eb="148">
      <t>オコナ</t>
    </rPh>
    <rPh sb="155" eb="157">
      <t>チョクセツ</t>
    </rPh>
    <rPh sb="157" eb="160">
      <t>シヨウリョウ</t>
    </rPh>
    <rPh sb="160" eb="162">
      <t>シュウニュウ</t>
    </rPh>
    <rPh sb="181" eb="184">
      <t>シヨウシャ</t>
    </rPh>
    <rPh sb="185" eb="187">
      <t>イシキ</t>
    </rPh>
    <rPh sb="187" eb="189">
      <t>カイカク</t>
    </rPh>
    <rPh sb="190" eb="192">
      <t>セッスイ</t>
    </rPh>
    <rPh sb="192" eb="194">
      <t>カデン</t>
    </rPh>
    <rPh sb="196" eb="198">
      <t>イコウ</t>
    </rPh>
    <rPh sb="198" eb="199">
      <t>トウ</t>
    </rPh>
    <rPh sb="201" eb="203">
      <t>イッコ</t>
    </rPh>
    <rPh sb="207" eb="209">
      <t>スイドウ</t>
    </rPh>
    <rPh sb="209" eb="211">
      <t>シヨウ</t>
    </rPh>
    <rPh sb="213" eb="214">
      <t>ノ</t>
    </rPh>
    <rPh sb="216" eb="218">
      <t>キタイ</t>
    </rPh>
    <rPh sb="222" eb="223">
      <t>ナカ</t>
    </rPh>
    <rPh sb="225" eb="227">
      <t>スイドウ</t>
    </rPh>
    <rPh sb="231" eb="232">
      <t>モト</t>
    </rPh>
    <rPh sb="233" eb="235">
      <t>フカ</t>
    </rPh>
    <rPh sb="239" eb="242">
      <t>ゲスイドウ</t>
    </rPh>
    <rPh sb="242" eb="244">
      <t>シヨウ</t>
    </rPh>
    <rPh sb="244" eb="245">
      <t>リョウ</t>
    </rPh>
    <rPh sb="246" eb="248">
      <t>シュウニュウ</t>
    </rPh>
    <rPh sb="248" eb="250">
      <t>ミコ</t>
    </rPh>
    <rPh sb="252" eb="253">
      <t>キビ</t>
    </rPh>
    <rPh sb="255" eb="257">
      <t>ジョウキョウ</t>
    </rPh>
    <rPh sb="266" eb="268">
      <t>キギョウ</t>
    </rPh>
    <rPh sb="284" eb="286">
      <t>キギョウ</t>
    </rPh>
    <rPh sb="286" eb="287">
      <t>サイ</t>
    </rPh>
    <rPh sb="287" eb="289">
      <t>ザンダカ</t>
    </rPh>
    <rPh sb="294" eb="295">
      <t>ス</t>
    </rPh>
    <rPh sb="306" eb="308">
      <t>キボ</t>
    </rPh>
    <rPh sb="309" eb="311">
      <t>ゲンショウ</t>
    </rPh>
    <rPh sb="311" eb="313">
      <t>ケイコウ</t>
    </rPh>
    <rPh sb="322" eb="324">
      <t>ヘイセイ</t>
    </rPh>
    <rPh sb="326" eb="328">
      <t>ネンド</t>
    </rPh>
    <rPh sb="343" eb="345">
      <t>キギョウ</t>
    </rPh>
    <rPh sb="346" eb="348">
      <t>ガンキン</t>
    </rPh>
    <rPh sb="349" eb="351">
      <t>イッパン</t>
    </rPh>
    <rPh sb="351" eb="353">
      <t>クリイレ</t>
    </rPh>
    <rPh sb="353" eb="354">
      <t>キン</t>
    </rPh>
    <rPh sb="355" eb="356">
      <t>マカナ</t>
    </rPh>
    <rPh sb="364" eb="365">
      <t>カンガ</t>
    </rPh>
    <rPh sb="388" eb="391">
      <t>シヨウリョウ</t>
    </rPh>
    <rPh sb="392" eb="393">
      <t>マカナ</t>
    </rPh>
    <rPh sb="396" eb="398">
      <t>ケイヒ</t>
    </rPh>
    <rPh sb="402" eb="404">
      <t>テイド</t>
    </rPh>
    <rPh sb="404" eb="407">
      <t>シヨウリョウ</t>
    </rPh>
    <rPh sb="408" eb="409">
      <t>マカナ</t>
    </rPh>
    <rPh sb="415" eb="416">
      <t>アラワ</t>
    </rPh>
    <rPh sb="418" eb="420">
      <t>シヒョウ</t>
    </rPh>
    <rPh sb="423" eb="425">
      <t>コンゴ</t>
    </rPh>
    <rPh sb="431" eb="433">
      <t>イジ</t>
    </rPh>
    <rPh sb="433" eb="435">
      <t>カンリ</t>
    </rPh>
    <rPh sb="443" eb="446">
      <t>フタンキン</t>
    </rPh>
    <rPh sb="446" eb="448">
      <t>タンカ</t>
    </rPh>
    <rPh sb="453" eb="455">
      <t>ミコ</t>
    </rPh>
    <rPh sb="493" eb="496">
      <t>スイセンカ</t>
    </rPh>
    <rPh sb="496" eb="497">
      <t>リツ</t>
    </rPh>
    <rPh sb="503" eb="505">
      <t>ゲンザイ</t>
    </rPh>
    <rPh sb="505" eb="507">
      <t>ショリ</t>
    </rPh>
    <rPh sb="507" eb="509">
      <t>クイキ</t>
    </rPh>
    <rPh sb="509" eb="510">
      <t>ナイ</t>
    </rPh>
    <rPh sb="510" eb="512">
      <t>ジンコウ</t>
    </rPh>
    <rPh sb="516" eb="518">
      <t>ジッサイ</t>
    </rPh>
    <rPh sb="519" eb="521">
      <t>スイセン</t>
    </rPh>
    <rPh sb="521" eb="523">
      <t>ベンジョ</t>
    </rPh>
    <rPh sb="524" eb="526">
      <t>セッチ</t>
    </rPh>
    <rPh sb="528" eb="531">
      <t>ゲスイドウ</t>
    </rPh>
    <rPh sb="534" eb="536">
      <t>オスイ</t>
    </rPh>
    <rPh sb="536" eb="538">
      <t>ショリ</t>
    </rPh>
    <rPh sb="543" eb="545">
      <t>ジンコウ</t>
    </rPh>
    <rPh sb="546" eb="548">
      <t>ワリアイ</t>
    </rPh>
    <rPh sb="549" eb="550">
      <t>アラワ</t>
    </rPh>
    <rPh sb="552" eb="554">
      <t>シヒョウ</t>
    </rPh>
    <rPh sb="557" eb="559">
      <t>ネンネン</t>
    </rPh>
    <rPh sb="559" eb="561">
      <t>ゾウカ</t>
    </rPh>
    <rPh sb="561" eb="563">
      <t>ケイコウ</t>
    </rPh>
    <rPh sb="571" eb="573">
      <t>ヘイセイ</t>
    </rPh>
    <rPh sb="575" eb="577">
      <t>ネンド</t>
    </rPh>
    <rPh sb="579" eb="581">
      <t>ゲンショウ</t>
    </rPh>
    <rPh sb="591" eb="594">
      <t>カネンド</t>
    </rPh>
    <rPh sb="594" eb="596">
      <t>スウチ</t>
    </rPh>
    <rPh sb="598" eb="599">
      <t>ツ</t>
    </rPh>
    <rPh sb="600" eb="601">
      <t>ア</t>
    </rPh>
    <rPh sb="605" eb="607">
      <t>サンシュツ</t>
    </rPh>
    <rPh sb="607" eb="609">
      <t>ホウホウ</t>
    </rPh>
    <rPh sb="612" eb="614">
      <t>ジッタイ</t>
    </rPh>
    <rPh sb="615" eb="616">
      <t>ソク</t>
    </rPh>
    <rPh sb="618" eb="620">
      <t>スウジ</t>
    </rPh>
    <rPh sb="621" eb="622">
      <t>ヒロ</t>
    </rPh>
    <rPh sb="623" eb="624">
      <t>ダ</t>
    </rPh>
    <rPh sb="625" eb="62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</si>
</sst>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82-4E32-988B-0E22ECA34E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0.04</c:v>
                </c:pt>
                <c:pt idx="3">
                  <c:v>0.05</c:v>
                </c:pt>
                <c:pt idx="4">
                  <c:v>0.06</c:v>
                </c:pt>
              </c:numCache>
            </c:numRef>
          </c:val>
          <c:smooth val="0"/>
          <c:extLst>
            <c:ext xmlns:c16="http://schemas.microsoft.com/office/drawing/2014/chart" uri="{C3380CC4-5D6E-409C-BE32-E72D297353CC}">
              <c16:uniqueId val="{00000001-C882-4E32-988B-0E22ECA34E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CD-4022-8708-35AA1B3CF9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56.67</c:v>
                </c:pt>
                <c:pt idx="3">
                  <c:v>58.04</c:v>
                </c:pt>
                <c:pt idx="4">
                  <c:v>59.9</c:v>
                </c:pt>
              </c:numCache>
            </c:numRef>
          </c:val>
          <c:smooth val="0"/>
          <c:extLst>
            <c:ext xmlns:c16="http://schemas.microsoft.com/office/drawing/2014/chart" uri="{C3380CC4-5D6E-409C-BE32-E72D297353CC}">
              <c16:uniqueId val="{00000001-1CCD-4022-8708-35AA1B3CF9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99.95</c:v>
                </c:pt>
                <c:pt idx="1">
                  <c:v>92.11</c:v>
                </c:pt>
                <c:pt idx="2">
                  <c:v>93.52</c:v>
                </c:pt>
                <c:pt idx="3">
                  <c:v>94.69</c:v>
                </c:pt>
                <c:pt idx="4">
                  <c:v>96.64</c:v>
                </c:pt>
              </c:numCache>
            </c:numRef>
          </c:val>
          <c:extLst>
            <c:ext xmlns:c16="http://schemas.microsoft.com/office/drawing/2014/chart" uri="{C3380CC4-5D6E-409C-BE32-E72D297353CC}">
              <c16:uniqueId val="{00000000-9DDC-4A02-9121-D969772BFB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92.9</c:v>
                </c:pt>
                <c:pt idx="3">
                  <c:v>92.56</c:v>
                </c:pt>
                <c:pt idx="4">
                  <c:v>92.4</c:v>
                </c:pt>
              </c:numCache>
            </c:numRef>
          </c:val>
          <c:smooth val="0"/>
          <c:extLst>
            <c:ext xmlns:c16="http://schemas.microsoft.com/office/drawing/2014/chart" uri="{C3380CC4-5D6E-409C-BE32-E72D297353CC}">
              <c16:uniqueId val="{00000001-9DDC-4A02-9121-D969772BFB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72.69</c:v>
                </c:pt>
                <c:pt idx="1">
                  <c:v>75.239999999999995</c:v>
                </c:pt>
                <c:pt idx="2">
                  <c:v>76.33</c:v>
                </c:pt>
                <c:pt idx="3">
                  <c:v>75.95</c:v>
                </c:pt>
                <c:pt idx="4">
                  <c:v>67.39</c:v>
                </c:pt>
              </c:numCache>
            </c:numRef>
          </c:val>
          <c:extLst>
            <c:ext xmlns:c16="http://schemas.microsoft.com/office/drawing/2014/chart" uri="{C3380CC4-5D6E-409C-BE32-E72D297353CC}">
              <c16:uniqueId val="{00000000-7C02-4D7E-BDDC-CE45F875C1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02-4D7E-BDDC-CE45F875C1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2-43AF-ACC2-C2FFCDB9819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2-43AF-ACC2-C2FFCDB9819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39-4D90-84A3-09CDD86AED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39-4D90-84A3-09CDD86AED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D8-40AD-989A-ACE326EB52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8-40AD-989A-ACE326EB52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99-422B-8458-76B256B98B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99-422B-8458-76B256B98B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1375.91</c:v>
                </c:pt>
                <c:pt idx="1">
                  <c:v>1278.8499999999999</c:v>
                </c:pt>
                <c:pt idx="2">
                  <c:v>1202.24</c:v>
                </c:pt>
                <c:pt idx="3">
                  <c:v>1083.6199999999999</c:v>
                </c:pt>
                <c:pt idx="4" formatCode="#,##0.00;&quot;△&quot;#,##0.00">
                  <c:v>0</c:v>
                </c:pt>
              </c:numCache>
            </c:numRef>
          </c:val>
          <c:extLst>
            <c:ext xmlns:c16="http://schemas.microsoft.com/office/drawing/2014/chart" uri="{C3380CC4-5D6E-409C-BE32-E72D297353CC}">
              <c16:uniqueId val="{00000000-0C2B-404E-BF7D-452993D08C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1051.49</c:v>
                </c:pt>
                <c:pt idx="3">
                  <c:v>991.69</c:v>
                </c:pt>
                <c:pt idx="4">
                  <c:v>986.82</c:v>
                </c:pt>
              </c:numCache>
            </c:numRef>
          </c:val>
          <c:smooth val="0"/>
          <c:extLst>
            <c:ext xmlns:c16="http://schemas.microsoft.com/office/drawing/2014/chart" uri="{C3380CC4-5D6E-409C-BE32-E72D297353CC}">
              <c16:uniqueId val="{00000001-0C2B-404E-BF7D-452993D08C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62.24</c:v>
                </c:pt>
                <c:pt idx="1">
                  <c:v>63.48</c:v>
                </c:pt>
                <c:pt idx="2">
                  <c:v>63.76</c:v>
                </c:pt>
                <c:pt idx="3">
                  <c:v>64.180000000000007</c:v>
                </c:pt>
                <c:pt idx="4">
                  <c:v>57.5</c:v>
                </c:pt>
              </c:numCache>
            </c:numRef>
          </c:val>
          <c:extLst>
            <c:ext xmlns:c16="http://schemas.microsoft.com/office/drawing/2014/chart" uri="{C3380CC4-5D6E-409C-BE32-E72D297353CC}">
              <c16:uniqueId val="{00000000-AEA0-425B-80DD-D153445A6B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80.11</c:v>
                </c:pt>
                <c:pt idx="3">
                  <c:v>84.53</c:v>
                </c:pt>
                <c:pt idx="4">
                  <c:v>84.02</c:v>
                </c:pt>
              </c:numCache>
            </c:numRef>
          </c:val>
          <c:smooth val="0"/>
          <c:extLst>
            <c:ext xmlns:c16="http://schemas.microsoft.com/office/drawing/2014/chart" uri="{C3380CC4-5D6E-409C-BE32-E72D297353CC}">
              <c16:uniqueId val="{00000001-AEA0-425B-80DD-D153445A6B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4BCF-4E58-894A-D9EADAF377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162.66</c:v>
                </c:pt>
                <c:pt idx="3">
                  <c:v>154.69999999999999</c:v>
                </c:pt>
                <c:pt idx="4">
                  <c:v>154.83000000000001</c:v>
                </c:pt>
              </c:numCache>
            </c:numRef>
          </c:val>
          <c:smooth val="0"/>
          <c:extLst>
            <c:ext xmlns:c16="http://schemas.microsoft.com/office/drawing/2014/chart" uri="{C3380CC4-5D6E-409C-BE32-E72D297353CC}">
              <c16:uniqueId val="{00000001-4BCF-4E58-894A-D9EADAF377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長泉町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Bc2</v>
      </c>
      <c r="X8" s="47"/>
      <c r="Y8" s="47"/>
      <c r="Z8" s="47"/>
      <c r="AA8" s="47"/>
      <c r="AB8" s="47"/>
      <c r="AC8" s="47"/>
      <c r="AD8" s="48" t="str">
        <f>データ!$M$6</f>
        <v>非設置</v>
      </c>
      <c r="AE8" s="48"/>
      <c r="AF8" s="48"/>
      <c r="AG8" s="48"/>
      <c r="AH8" s="48"/>
      <c r="AI8" s="48"/>
      <c r="AJ8" s="48"/>
      <c r="AK8" s="3"/>
      <c r="AL8" s="49">
        <f>データ!S6</f>
        <v>43236</v>
      </c>
      <c r="AM8" s="49"/>
      <c r="AN8" s="49"/>
      <c r="AO8" s="49"/>
      <c r="AP8" s="49"/>
      <c r="AQ8" s="49"/>
      <c r="AR8" s="49"/>
      <c r="AS8" s="49"/>
      <c r="AT8" s="44">
        <f>データ!T6</f>
        <v>26.63</v>
      </c>
      <c r="AU8" s="44"/>
      <c r="AV8" s="44"/>
      <c r="AW8" s="44"/>
      <c r="AX8" s="44"/>
      <c r="AY8" s="44"/>
      <c r="AZ8" s="44"/>
      <c r="BA8" s="44"/>
      <c r="BB8" s="44">
        <f>データ!U6</f>
        <v>1623.58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73.28</v>
      </c>
      <c r="Q10" s="44"/>
      <c r="R10" s="44"/>
      <c r="S10" s="44"/>
      <c r="T10" s="44"/>
      <c r="U10" s="44"/>
      <c r="V10" s="44"/>
      <c r="W10" s="44">
        <f>データ!Q6</f>
        <v>99.93</v>
      </c>
      <c r="X10" s="44"/>
      <c r="Y10" s="44"/>
      <c r="Z10" s="44"/>
      <c r="AA10" s="44"/>
      <c r="AB10" s="44"/>
      <c r="AC10" s="44"/>
      <c r="AD10" s="49">
        <f>データ!R6</f>
        <v>1620</v>
      </c>
      <c r="AE10" s="49"/>
      <c r="AF10" s="49"/>
      <c r="AG10" s="49"/>
      <c r="AH10" s="49"/>
      <c r="AI10" s="49"/>
      <c r="AJ10" s="49"/>
      <c r="AK10" s="2"/>
      <c r="AL10" s="49">
        <f>データ!V6</f>
        <v>31645</v>
      </c>
      <c r="AM10" s="49"/>
      <c r="AN10" s="49"/>
      <c r="AO10" s="49"/>
      <c r="AP10" s="49"/>
      <c r="AQ10" s="49"/>
      <c r="AR10" s="49"/>
      <c r="AS10" s="49"/>
      <c r="AT10" s="44">
        <f>データ!W6</f>
        <v>4.63</v>
      </c>
      <c r="AU10" s="44"/>
      <c r="AV10" s="44"/>
      <c r="AW10" s="44"/>
      <c r="AX10" s="44"/>
      <c r="AY10" s="44"/>
      <c r="AZ10" s="44"/>
      <c r="BA10" s="44"/>
      <c r="BB10" s="44">
        <f>データ!X6</f>
        <v>6834.77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CHw1V/R24O2Mg1gZtZKQRAIYqWYV8pD94m3TH72pQ8VR89J8MzGki7afycB9M8z+DnCkh4qFn30593b1m/wQbw==" saltValue="2OaxdVz4nlvYjvmyUj12b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223425</v>
      </c>
      <c r="D6" s="32">
        <f t="shared" si="3"/>
        <v>47</v>
      </c>
      <c r="E6" s="32">
        <f t="shared" si="3"/>
        <v>17</v>
      </c>
      <c r="F6" s="32">
        <f t="shared" si="3"/>
        <v>1</v>
      </c>
      <c r="G6" s="32">
        <f t="shared" si="3"/>
        <v>0</v>
      </c>
      <c r="H6" s="32" t="str">
        <f t="shared" si="3"/>
        <v>静岡県　長泉町</v>
      </c>
      <c r="I6" s="32" t="str">
        <f t="shared" si="3"/>
        <v>法非適用</v>
      </c>
      <c r="J6" s="32" t="str">
        <f t="shared" si="3"/>
        <v>下水道事業</v>
      </c>
      <c r="K6" s="32" t="str">
        <f t="shared" si="3"/>
        <v>公共下水道</v>
      </c>
      <c r="L6" s="32" t="str">
        <f t="shared" si="3"/>
        <v>Bc2</v>
      </c>
      <c r="M6" s="32" t="str">
        <f t="shared" si="3"/>
        <v>非設置</v>
      </c>
      <c r="N6" s="33" t="str">
        <f t="shared" si="3"/>
        <v>-</v>
      </c>
      <c r="O6" s="33" t="str">
        <f t="shared" si="3"/>
        <v>該当数値なし</v>
      </c>
      <c r="P6" s="33">
        <f t="shared" si="3"/>
        <v>73.28</v>
      </c>
      <c r="Q6" s="33">
        <f t="shared" si="3"/>
        <v>99.93</v>
      </c>
      <c r="R6" s="33">
        <f t="shared" si="3"/>
        <v>1620</v>
      </c>
      <c r="S6" s="33">
        <f t="shared" si="3"/>
        <v>43236</v>
      </c>
      <c r="T6" s="33">
        <f t="shared" si="3"/>
        <v>26.63</v>
      </c>
      <c r="U6" s="33">
        <f t="shared" si="3"/>
        <v>1623.58</v>
      </c>
      <c r="V6" s="33">
        <f t="shared" si="3"/>
        <v>31645</v>
      </c>
      <c r="W6" s="33">
        <f t="shared" si="3"/>
        <v>4.63</v>
      </c>
      <c r="X6" s="33">
        <f t="shared" si="3"/>
        <v>6834.77</v>
      </c>
      <c r="Y6" s="34">
        <f>IF(Y7="",NA(),Y7)</f>
        <v>72.69</v>
      </c>
      <c r="Z6" s="34">
        <f t="shared" ref="Z6:AH6" si="4">IF(Z7="",NA(),Z7)</f>
        <v>75.239999999999995</v>
      </c>
      <c r="AA6" s="34">
        <f t="shared" si="4"/>
        <v>76.33</v>
      </c>
      <c r="AB6" s="34">
        <f t="shared" si="4"/>
        <v>75.95</v>
      </c>
      <c r="AC6" s="34">
        <f t="shared" si="4"/>
        <v>67.39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1375.91</v>
      </c>
      <c r="BG6" s="34">
        <f t="shared" ref="BG6:BO6" si="7">IF(BG7="",NA(),BG7)</f>
        <v>1278.8499999999999</v>
      </c>
      <c r="BH6" s="34">
        <f t="shared" si="7"/>
        <v>1202.24</v>
      </c>
      <c r="BI6" s="34">
        <f t="shared" si="7"/>
        <v>1083.6199999999999</v>
      </c>
      <c r="BJ6" s="33">
        <f t="shared" si="7"/>
        <v>0</v>
      </c>
      <c r="BK6" s="34">
        <f t="shared" si="7"/>
        <v>1119.4100000000001</v>
      </c>
      <c r="BL6" s="34">
        <f t="shared" si="7"/>
        <v>1067.74</v>
      </c>
      <c r="BM6" s="34">
        <f t="shared" si="7"/>
        <v>1051.49</v>
      </c>
      <c r="BN6" s="34">
        <f t="shared" si="7"/>
        <v>991.69</v>
      </c>
      <c r="BO6" s="34">
        <f t="shared" si="7"/>
        <v>986.82</v>
      </c>
      <c r="BP6" s="33" t="str">
        <f>IF(BP7="","",IF(BP7="-","【-】","【"&amp;SUBSTITUTE(TEXT(BP7,"#,##0.00"),"-","△")&amp;"】"))</f>
        <v>【707.33】</v>
      </c>
      <c r="BQ6" s="34">
        <f>IF(BQ7="",NA(),BQ7)</f>
        <v>62.24</v>
      </c>
      <c r="BR6" s="34">
        <f t="shared" ref="BR6:BZ6" si="8">IF(BR7="",NA(),BR7)</f>
        <v>63.48</v>
      </c>
      <c r="BS6" s="34">
        <f t="shared" si="8"/>
        <v>63.76</v>
      </c>
      <c r="BT6" s="34">
        <f t="shared" si="8"/>
        <v>64.180000000000007</v>
      </c>
      <c r="BU6" s="34">
        <f t="shared" si="8"/>
        <v>57.5</v>
      </c>
      <c r="BV6" s="34">
        <f t="shared" si="8"/>
        <v>71.349999999999994</v>
      </c>
      <c r="BW6" s="34">
        <f t="shared" si="8"/>
        <v>73.569999999999993</v>
      </c>
      <c r="BX6" s="34">
        <f t="shared" si="8"/>
        <v>80.11</v>
      </c>
      <c r="BY6" s="34">
        <f t="shared" si="8"/>
        <v>84.53</v>
      </c>
      <c r="BZ6" s="34">
        <f t="shared" si="8"/>
        <v>84.02</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182.55</v>
      </c>
      <c r="CH6" s="34">
        <f t="shared" si="9"/>
        <v>184.87</v>
      </c>
      <c r="CI6" s="34">
        <f t="shared" si="9"/>
        <v>162.66</v>
      </c>
      <c r="CJ6" s="34">
        <f t="shared" si="9"/>
        <v>154.69999999999999</v>
      </c>
      <c r="CK6" s="34">
        <f t="shared" si="9"/>
        <v>154.83000000000001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50.27</v>
      </c>
      <c r="CS6" s="34">
        <f t="shared" si="10"/>
        <v>51.08</v>
      </c>
      <c r="CT6" s="34">
        <f t="shared" si="10"/>
        <v>56.67</v>
      </c>
      <c r="CU6" s="34">
        <f t="shared" si="10"/>
        <v>58.04</v>
      </c>
      <c r="CV6" s="34">
        <f t="shared" si="10"/>
        <v>59.9</v>
      </c>
      <c r="CW6" s="33" t="str">
        <f>IF(CW7="","",IF(CW7="-","【-】","【"&amp;SUBSTITUTE(TEXT(CW7,"#,##0.00"),"-","△")&amp;"】"))</f>
        <v>【60.13】</v>
      </c>
      <c r="CX6" s="34">
        <f>IF(CX7="",NA(),CX7)</f>
        <v>99.95</v>
      </c>
      <c r="CY6" s="34">
        <f t="shared" ref="CY6:DG6" si="11">IF(CY7="",NA(),CY7)</f>
        <v>92.11</v>
      </c>
      <c r="CZ6" s="34">
        <f t="shared" si="11"/>
        <v>93.52</v>
      </c>
      <c r="DA6" s="34">
        <f t="shared" si="11"/>
        <v>94.69</v>
      </c>
      <c r="DB6" s="34">
        <f t="shared" si="11"/>
        <v>96.64</v>
      </c>
      <c r="DC6" s="34">
        <f t="shared" si="11"/>
        <v>89.13</v>
      </c>
      <c r="DD6" s="34">
        <f t="shared" si="11"/>
        <v>88.59</v>
      </c>
      <c r="DE6" s="34">
        <f t="shared" si="11"/>
        <v>92.9</v>
      </c>
      <c r="DF6" s="34">
        <f t="shared" si="11"/>
        <v>92.56</v>
      </c>
      <c r="DG6" s="34">
        <f t="shared" si="11"/>
        <v>92.4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0.12</v>
      </c>
      <c r="EK6" s="34">
        <f t="shared" si="14"/>
        <v>0.11</v>
      </c>
      <c r="EL6" s="34">
        <f t="shared" si="14"/>
        <v>0.04</v>
      </c>
      <c r="EM6" s="34">
        <f t="shared" si="14"/>
        <v>0.05</v>
      </c>
      <c r="EN6" s="34">
        <f t="shared" si="14"/>
        <v>0.06</v>
      </c>
      <c r="EO6" s="33" t="str">
        <f>IF(EO7="","",IF(EO7="-","【-】","【"&amp;SUBSTITUTE(TEXT(EO7,"#,##0.00"),"-","△")&amp;"】"))</f>
        <v>【0.23】</v>
      </c>
    </row>
    <row r="7" spans="1:145" s="35" customFormat="1" x14ac:dyDescent="0.15">
      <c r="A7" s="27"/>
      <c r="B7" s="36">
        <v>2017</v>
      </c>
      <c r="C7" s="36">
        <v>223425</v>
      </c>
      <c r="D7" s="36">
        <v>47</v>
      </c>
      <c r="E7" s="36">
        <v>17</v>
      </c>
      <c r="F7" s="36">
        <v>1</v>
      </c>
      <c r="G7" s="36">
        <v>0</v>
      </c>
      <c r="H7" s="36" t="s">
        <v>108</v>
      </c>
      <c r="I7" s="36" t="s">
        <v>109</v>
      </c>
      <c r="J7" s="36" t="s">
        <v>110</v>
      </c>
      <c r="K7" s="36" t="s">
        <v>111</v>
      </c>
      <c r="L7" s="36" t="s">
        <v>112</v>
      </c>
      <c r="M7" s="36" t="s">
        <v>113</v>
      </c>
      <c r="N7" s="37" t="s">
        <v>114</v>
      </c>
      <c r="O7" s="37" t="s">
        <v>115</v>
      </c>
      <c r="P7" s="37">
        <v>73.28</v>
      </c>
      <c r="Q7" s="37">
        <v>99.93</v>
      </c>
      <c r="R7" s="37">
        <v>1620</v>
      </c>
      <c r="S7" s="37">
        <v>43236</v>
      </c>
      <c r="T7" s="37">
        <v>26.63</v>
      </c>
      <c r="U7" s="37">
        <v>1623.58</v>
      </c>
      <c r="V7" s="37">
        <v>31645</v>
      </c>
      <c r="W7" s="37">
        <v>4.63</v>
      </c>
      <c r="X7" s="37">
        <v>6834.77</v>
      </c>
      <c r="Y7" s="37">
        <v>72.69</v>
      </c>
      <c r="Z7" s="37">
        <v>75.239999999999995</v>
      </c>
      <c r="AA7" s="37">
        <v>76.33</v>
      </c>
      <c r="AB7" s="37">
        <v>75.95</v>
      </c>
      <c r="AC7" s="37">
        <v>67.39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1375.91</v>
      </c>
      <c r="BG7" s="37">
        <v>1278.8499999999999</v>
      </c>
      <c r="BH7" s="37">
        <v>1202.24</v>
      </c>
      <c r="BI7" s="37">
        <v>1083.6199999999999</v>
      </c>
      <c r="BJ7" s="37">
        <v>0</v>
      </c>
      <c r="BK7" s="37">
        <v>1119.4100000000001</v>
      </c>
      <c r="BL7" s="37">
        <v>1067.74</v>
      </c>
      <c r="BM7" s="37">
        <v>1051.49</v>
      </c>
      <c r="BN7" s="37">
        <v>991.69</v>
      </c>
      <c r="BO7" s="37">
        <v>986.82</v>
      </c>
      <c r="BP7" s="37">
        <v>707.33</v>
      </c>
      <c r="BQ7" s="37">
        <v>62.24</v>
      </c>
      <c r="BR7" s="37">
        <v>63.48</v>
      </c>
      <c r="BS7" s="37">
        <v>63.76</v>
      </c>
      <c r="BT7" s="37">
        <v>64.180000000000007</v>
      </c>
      <c r="BU7" s="37">
        <v>57.5</v>
      </c>
      <c r="BV7" s="37">
        <v>71.349999999999994</v>
      </c>
      <c r="BW7" s="37">
        <v>73.569999999999993</v>
      </c>
      <c r="BX7" s="37">
        <v>80.11</v>
      </c>
      <c r="BY7" s="37">
        <v>84.53</v>
      </c>
      <c r="BZ7" s="37">
        <v>84.02</v>
      </c>
      <c r="CA7" s="37">
        <v>101.26</v>
      </c>
      <c r="CB7" s="37">
        <v>150</v>
      </c>
      <c r="CC7" s="37">
        <v>150</v>
      </c>
      <c r="CD7" s="37">
        <v>150</v>
      </c>
      <c r="CE7" s="37">
        <v>150</v>
      </c>
      <c r="CF7" s="37">
        <v>150</v>
      </c>
      <c r="CG7" s="37">
        <v>182.55</v>
      </c>
      <c r="CH7" s="37">
        <v>184.87</v>
      </c>
      <c r="CI7" s="37">
        <v>162.66</v>
      </c>
      <c r="CJ7" s="37">
        <v>154.69999999999999</v>
      </c>
      <c r="CK7" s="37">
        <v>154.83000000000001</v>
      </c>
      <c r="CL7" s="37">
        <v>136.38999999999999</v>
      </c>
      <c r="CM7" s="37" t="s">
        <v>114</v>
      </c>
      <c r="CN7" s="37" t="s">
        <v>114</v>
      </c>
      <c r="CO7" s="37" t="s">
        <v>114</v>
      </c>
      <c r="CP7" s="37" t="s">
        <v>114</v>
      </c>
      <c r="CQ7" s="37" t="s">
        <v>114</v>
      </c>
      <c r="CR7" s="37">
        <v>50.27</v>
      </c>
      <c r="CS7" s="37">
        <v>51.08</v>
      </c>
      <c r="CT7" s="37">
        <v>56.67</v>
      </c>
      <c r="CU7" s="37">
        <v>58.04</v>
      </c>
      <c r="CV7" s="37">
        <v>59.9</v>
      </c>
      <c r="CW7" s="37">
        <v>60.13</v>
      </c>
      <c r="CX7" s="37">
        <v>99.95</v>
      </c>
      <c r="CY7" s="37">
        <v>92.11</v>
      </c>
      <c r="CZ7" s="37">
        <v>93.52</v>
      </c>
      <c r="DA7" s="37">
        <v>94.69</v>
      </c>
      <c r="DB7" s="37">
        <v>96.64</v>
      </c>
      <c r="DC7" s="37">
        <v>89.13</v>
      </c>
      <c r="DD7" s="37">
        <v>88.59</v>
      </c>
      <c r="DE7" s="37">
        <v>92.9</v>
      </c>
      <c r="DF7" s="37">
        <v>92.56</v>
      </c>
      <c r="DG7" s="37">
        <v>92.4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0.12</v>
      </c>
      <c r="EK7" s="37">
        <v>0.11</v>
      </c>
      <c r="EL7" s="37">
        <v>0.04</v>
      </c>
      <c r="EM7" s="37">
        <v>0.05</v>
      </c>
      <c r="EN7" s="37">
        <v>0.06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4721</cp:lastModifiedBy>
  <cp:lastPrinted>2019-01-28T02:03:50Z</cp:lastPrinted>
  <dcterms:created xsi:type="dcterms:W3CDTF">2018-12-03T09:04:46Z</dcterms:created>
  <dcterms:modified xsi:type="dcterms:W3CDTF">2019-01-28T02:07:34Z</dcterms:modified>
  <cp:category/>
</cp:coreProperties>
</file>