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workbookProtection workbookAlgorithmName="SHA-512" workbookHashValue="5ayHP+HJJIslNuDg5ByzU+l9mJd41w56K3loaEvPwwgSFiCL9HX52tBPyQnPvGzEqwYqC+Kr3TE9XRnvgJYE+Q==" workbookSaltValue="nmumF668ZTJM8/mMgSEsEQ==" workbookSpinCount="100000" lockStructure="1"/>
  <bookViews>
    <workbookView xWindow="0" yWindow="0" windowWidth="15360" windowHeight="7635"/>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I10" i="4"/>
  <c r="AL8" i="4"/>
  <c r="P8" i="4"/>
  <c r="I8" i="4"/>
  <c r="C10" i="5" l="1"/>
  <c r="D10" i="5"/>
  <c r="E10" i="5"/>
  <c r="B10" i="5"/>
</calcChain>
</file>

<file path=xl/sharedStrings.xml><?xml version="1.0" encoding="utf-8"?>
<sst xmlns="http://schemas.openxmlformats.org/spreadsheetml/2006/main" count="245" uniqueCount="125">
  <si>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</si>
  <si>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</si>
  <si>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</si>
  <si>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</si>
  <si>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</si>
  <si>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</si>
  <si>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</si>
  <si>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</si>
  <si>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</si>
  <si>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</si>
  <si>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</si>
  <si>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</si>
  <si>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</si>
  <si>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</si>
  <si>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</si>
  <si>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</si>
  <si>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</si>
  <si>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</si>
  <si>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</si>
  <si>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</si>
  <si>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</si>
  <si>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</si>
  <si>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</si>
  <si>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</si>
  <si>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</si>
  <si>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</si>
  <si>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</si>
  <si>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</si>
  <si>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</si>
  <si>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</si>
  <si>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</si>
  <si>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</si>
  <si>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</si>
  <si>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</si>
  <si>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</si>
  <si>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</si>
  <si>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</si>
  <si>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</si>
  <si>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</si>
  <si>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</si>
  <si>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</si>
  <si>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</si>
  <si>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</si>
  <si>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</si>
  <si>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</si>
  <si>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</si>
  <si>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</si>
  <si>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</si>
  <si>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</si>
  <si>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</si>
  <si>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</si>
  <si>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</si>
  <si>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</si>
  <si>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</si>
  <si>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</si>
  <si>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</si>
  <si>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</si>
  <si>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</si>
  <si>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</si>
  <si>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</si>
  <si>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</si>
  <si>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</si>
  <si>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</si>
  <si>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</si>
  <si>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</si>
  <si>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</si>
  <si>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</si>
  <si>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</si>
  <si>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</si>
  <si>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</si>
  <si>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</si>
  <si>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</si>
  <si>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</si>
  <si>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</si>
  <si>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</si>
  <si>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</si>
  <si>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</si>
  <si>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</si>
  <si>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</si>
  <si>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</si>
  <si>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</si>
  <si>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</si>
  <si>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</si>
  <si>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</si>
  <si>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</si>
  <si>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</si>
  <si>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</si>
  <si>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</si>
  <si>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</si>
  <si>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</si>
  <si>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</si>
  <si>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</si>
  <si>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</si>
  <si>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</si>
  <si>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</si>
  <si>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</si>
  <si>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</si>
  <si>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</si>
  <si>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</si>
  <si>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</si>
  <si>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</si>
  <si>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</si>
  <si>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</si>
  <si>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</si>
  <si>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</si>
  <si>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</si>
  <si>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</si>
  <si>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</si>
  <si>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</si>
  <si>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静岡県　清水町</t>
  </si>
  <si>
    <t>法非適用</t>
  </si>
  <si>
    <t>下水道事業</t>
  </si>
  <si>
    <t>公共下水道</t>
  </si>
  <si>
    <t>Cb1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</si>
  <si>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</si>
  <si>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</si>
  <si>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</si>
  <si>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</si>
  <si>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</si>
  <si>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</si>
  <si>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</si>
  <si>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</si>
  <si>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平成22年度の新規の処理区の供用開始及び拡大に際し起債額が増加したことにより収益的収支比率は低下する傾向にあったが、営業費用の縮減や下水道使用料収入の増加により平成29年度は収益的収支比率が上昇に転じた。企業債残高対事業規模比率は、平成27年度以降、高比率の状況で横ばいで推移しており、下水道事業10年概成に向け整備工事を推進しているため、この傾向は続くものと予測される。
　一方、経費回収率及び汚水処理原価は、平成28年度に改善がみられたものの経費回収率は依然として低い水準で推移しており、下水道使用料金の適正化を図る必要があったため、平成31年10月から下水道使用料の改定を行う。これにより、平成31年度以降は経費回収率が改善するものと見込まれる。
　水洗化率については、接続件数は増加しているものの毎年度供用開始区域が拡大されるため、横ばいで推移している。</t>
    <rPh sb="51" eb="53">
      <t>ケイコウ</t>
    </rPh>
    <rPh sb="59" eb="61">
      <t>エイギョウ</t>
    </rPh>
    <rPh sb="61" eb="63">
      <t>ヒヨウ</t>
    </rPh>
    <rPh sb="64" eb="66">
      <t>シュクゲン</t>
    </rPh>
    <rPh sb="67" eb="70">
      <t>ゲスイドウ</t>
    </rPh>
    <rPh sb="70" eb="73">
      <t>シヨウリョウ</t>
    </rPh>
    <rPh sb="73" eb="75">
      <t>シュウニュウ</t>
    </rPh>
    <rPh sb="76" eb="78">
      <t>ゾウカ</t>
    </rPh>
    <rPh sb="81" eb="83">
      <t>ヘイセイ</t>
    </rPh>
    <rPh sb="85" eb="87">
      <t>ネンド</t>
    </rPh>
    <rPh sb="96" eb="98">
      <t>ジョウショウ</t>
    </rPh>
    <rPh sb="99" eb="100">
      <t>テン</t>
    </rPh>
    <rPh sb="117" eb="119">
      <t>ヘイセイ</t>
    </rPh>
    <rPh sb="121" eb="123">
      <t>ネンド</t>
    </rPh>
    <rPh sb="123" eb="125">
      <t>イコウ</t>
    </rPh>
    <rPh sb="133" eb="134">
      <t>ヨコ</t>
    </rPh>
    <rPh sb="137" eb="139">
      <t>スイイ</t>
    </rPh>
    <rPh sb="157" eb="159">
      <t>セイビ</t>
    </rPh>
    <rPh sb="159" eb="161">
      <t>コウジ</t>
    </rPh>
    <rPh sb="162" eb="164">
      <t>スイシン</t>
    </rPh>
    <rPh sb="176" eb="177">
      <t>ツヅ</t>
    </rPh>
    <rPh sb="181" eb="183">
      <t>ヨソク</t>
    </rPh>
    <rPh sb="207" eb="209">
      <t>ヘイセイ</t>
    </rPh>
    <rPh sb="211" eb="213">
      <t>ネンド</t>
    </rPh>
    <rPh sb="214" eb="216">
      <t>カイゼン</t>
    </rPh>
    <rPh sb="230" eb="232">
      <t>イゼン</t>
    </rPh>
    <rPh sb="235" eb="236">
      <t>ヒク</t>
    </rPh>
    <rPh sb="237" eb="239">
      <t>スイジュン</t>
    </rPh>
    <rPh sb="240" eb="242">
      <t>スイイ</t>
    </rPh>
    <rPh sb="247" eb="250">
      <t>ゲスイドウ</t>
    </rPh>
    <rPh sb="250" eb="253">
      <t>シヨウリョウ</t>
    </rPh>
    <rPh sb="253" eb="254">
      <t>キン</t>
    </rPh>
    <rPh sb="255" eb="258">
      <t>テキセイカ</t>
    </rPh>
    <rPh sb="259" eb="260">
      <t>ハカ</t>
    </rPh>
    <rPh sb="261" eb="263">
      <t>ヒツヨウ</t>
    </rPh>
    <rPh sb="270" eb="272">
      <t>ヘイセイ</t>
    </rPh>
    <rPh sb="274" eb="275">
      <t>ネン</t>
    </rPh>
    <rPh sb="277" eb="278">
      <t>ガツ</t>
    </rPh>
    <rPh sb="280" eb="283">
      <t>ゲスイドウ</t>
    </rPh>
    <rPh sb="283" eb="286">
      <t>シヨウリョウ</t>
    </rPh>
    <rPh sb="287" eb="289">
      <t>カイテイ</t>
    </rPh>
    <rPh sb="290" eb="291">
      <t>オコナ</t>
    </rPh>
    <rPh sb="299" eb="301">
      <t>ヘイセイ</t>
    </rPh>
    <rPh sb="303" eb="305">
      <t>ネンド</t>
    </rPh>
    <rPh sb="305" eb="307">
      <t>イコウ</t>
    </rPh>
    <rPh sb="310" eb="312">
      <t>カイシュウ</t>
    </rPh>
    <rPh sb="312" eb="313">
      <t>リツ</t>
    </rPh>
    <rPh sb="314" eb="316">
      <t>カイゼン</t>
    </rPh>
    <rPh sb="321" eb="323">
      <t>ミコ</t>
    </rPh>
    <rPh sb="339" eb="341">
      <t>セツゾク</t>
    </rPh>
    <rPh sb="341" eb="343">
      <t>ケンスウ</t>
    </rPh>
    <rPh sb="344" eb="346">
      <t>ゾウカ</t>
    </rPh>
    <rPh sb="375" eb="377">
      <t>スイイ</t>
    </rPh>
    <phoneticPr fontId="4"/>
  </si>
  <si>
    <t>　県造成の団地や民間商業団地から移管された管渠の老朽化が著しい状況である。当該管渠の管更生等の改修事業は平成29年度は実施しなかったが、長期的には計画的に実施しているところであり、平成30年度以降も引き続き実施する。
　また、流域関連公共下水道事業（S63管渠敷設事業開始）、広域公共下水道事業（H19管渠敷設事業開始）についても、計画的な対策を実施する。
　中徳倉地区管渠
　　管渠延長：4.4km
　　更生等実施率84.2％（前年+0％）</t>
    <rPh sb="2" eb="4">
      <t>ゾウセイ</t>
    </rPh>
    <rPh sb="5" eb="7">
      <t>ダンチ</t>
    </rPh>
    <rPh sb="16" eb="18">
      <t>イカン</t>
    </rPh>
    <rPh sb="21" eb="23">
      <t>カンキョ</t>
    </rPh>
    <rPh sb="52" eb="54">
      <t>ヘイセイ</t>
    </rPh>
    <rPh sb="56" eb="58">
      <t>ネンド</t>
    </rPh>
    <rPh sb="59" eb="61">
      <t>ジッシ</t>
    </rPh>
    <rPh sb="68" eb="70">
      <t>チョウキ</t>
    </rPh>
    <rPh sb="70" eb="71">
      <t>テキ</t>
    </rPh>
    <rPh sb="90" eb="92">
      <t>ヘイセイ</t>
    </rPh>
    <rPh sb="94" eb="96">
      <t>ネンド</t>
    </rPh>
    <rPh sb="96" eb="98">
      <t>イコウ</t>
    </rPh>
    <rPh sb="99" eb="100">
      <t>ヒ</t>
    </rPh>
    <rPh sb="101" eb="102">
      <t>ツヅ</t>
    </rPh>
    <rPh sb="103" eb="105">
      <t>ジッシ</t>
    </rPh>
    <phoneticPr fontId="4"/>
  </si>
  <si>
    <t>　当町の下水道の人口普及率は62.9％であり、今後も下水道整備を推進していくため依然として建設改良費に多くの投資が必要となり、厳しい経営状況が続くものと推測される。
　また、県造成の団地や民間商業団地から移管された管渠の老朽化への対策が必要であり長寿命化対策の実施も欠かせない状況となっている。
　今後、アクションプランにより10年概成を見据えて下水道整備を進めるとともにストックマネジメント計画を策定し老朽化した管渠の更新を計画的に行っていく。また、厳しい経営状況を踏まえると自主財源の確保が必要である。</t>
    <rPh sb="23" eb="25">
      <t>コンゴ</t>
    </rPh>
    <rPh sb="26" eb="29">
      <t>ゲスイドウ</t>
    </rPh>
    <rPh sb="29" eb="31">
      <t>セイビ</t>
    </rPh>
    <rPh sb="32" eb="34">
      <t>スイシン</t>
    </rPh>
    <rPh sb="63" eb="64">
      <t>キビ</t>
    </rPh>
    <rPh sb="66" eb="68">
      <t>ケイエイ</t>
    </rPh>
    <rPh sb="68" eb="70">
      <t>ジョウキョウ</t>
    </rPh>
    <rPh sb="71" eb="72">
      <t>ツヅ</t>
    </rPh>
    <rPh sb="76" eb="78">
      <t>スイソク</t>
    </rPh>
    <rPh sb="149" eb="151">
      <t>コンゴ</t>
    </rPh>
    <rPh sb="165" eb="166">
      <t>ネン</t>
    </rPh>
    <rPh sb="166" eb="167">
      <t>ガイ</t>
    </rPh>
    <rPh sb="217" eb="218">
      <t>オコナ</t>
    </rPh>
    <rPh sb="234" eb="235">
      <t>フ</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</si>
</sst>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0.44</c:v>
                </c:pt>
                <c:pt idx="1">
                  <c:v>0.19</c:v>
                </c:pt>
                <c:pt idx="2">
                  <c:v>0.64</c:v>
                </c:pt>
                <c:pt idx="3">
                  <c:v>0.28999999999999998</c:v>
                </c:pt>
                <c:pt idx="4" formatCode="#,##0.00;&quot;△&quot;#,##0.00">
                  <c:v>0</c:v>
                </c:pt>
              </c:numCache>
            </c:numRef>
          </c:val>
          <c:extLst xmlns:c16r2="http://schemas.microsoft.com/office/drawing/2015/06/chart">
            <c:ext xmlns:c16="http://schemas.microsoft.com/office/drawing/2014/chart" uri="{C3380CC4-5D6E-409C-BE32-E72D297353CC}">
              <c16:uniqueId val="{00000000-A7AE-43A8-9990-B97FA02E2A65}"/>
            </c:ext>
          </c:extLst>
        </c:ser>
        <c:dLbls>
          <c:showLegendKey val="0"/>
          <c:showVal val="0"/>
          <c:showCatName val="0"/>
          <c:showSerName val="0"/>
          <c:showPercent val="0"/>
          <c:showBubbleSize val="0"/>
        </c:dLbls>
        <c:gapWidth val="150"/>
        <c:axId val="176330240"/>
        <c:axId val="176332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0.19</c:v>
                </c:pt>
                <c:pt idx="1">
                  <c:v>7.0000000000000007E-2</c:v>
                </c:pt>
                <c:pt idx="2">
                  <c:v>1.08</c:v>
                </c:pt>
                <c:pt idx="3">
                  <c:v>1.1499999999999999</c:v>
                </c:pt>
                <c:pt idx="4">
                  <c:v>0.89</c:v>
                </c:pt>
              </c:numCache>
            </c:numRef>
          </c:val>
          <c:smooth val="0"/>
          <c:extLst xmlns:c16r2="http://schemas.microsoft.com/office/drawing/2015/06/chart">
            <c:ext xmlns:c16="http://schemas.microsoft.com/office/drawing/2014/chart" uri="{C3380CC4-5D6E-409C-BE32-E72D297353CC}">
              <c16:uniqueId val="{00000001-A7AE-43A8-9990-B97FA02E2A65}"/>
            </c:ext>
          </c:extLst>
        </c:ser>
        <c:dLbls>
          <c:showLegendKey val="0"/>
          <c:showVal val="0"/>
          <c:showCatName val="0"/>
          <c:showSerName val="0"/>
          <c:showPercent val="0"/>
          <c:showBubbleSize val="0"/>
        </c:dLbls>
        <c:marker val="1"/>
        <c:smooth val="0"/>
        <c:axId val="176330240"/>
        <c:axId val="176332160"/>
      </c:lineChart>
      <c:dateAx>
        <c:axId val="176330240"/>
        <c:scaling>
          <c:orientation val="minMax"/>
        </c:scaling>
        <c:delete val="1"/>
        <c:axPos val="b"/>
        <c:numFmt formatCode="ge" sourceLinked="1"/>
        <c:majorTickMark val="none"/>
        <c:minorTickMark val="none"/>
        <c:tickLblPos val="none"/>
        <c:crossAx val="176332160"/>
        <c:crosses val="autoZero"/>
        <c:auto val="1"/>
        <c:lblOffset val="100"/>
        <c:baseTimeUnit val="years"/>
      </c:dateAx>
      <c:valAx>
        <c:axId val="176332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6330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1EB2-4271-9100-F46CAE13C4E6}"/>
            </c:ext>
          </c:extLst>
        </c:ser>
        <c:dLbls>
          <c:showLegendKey val="0"/>
          <c:showVal val="0"/>
          <c:showCatName val="0"/>
          <c:showSerName val="0"/>
          <c:showPercent val="0"/>
          <c:showBubbleSize val="0"/>
        </c:dLbls>
        <c:gapWidth val="150"/>
        <c:axId val="183682176"/>
        <c:axId val="183684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65.22</c:v>
                </c:pt>
                <c:pt idx="1">
                  <c:v>62.16</c:v>
                </c:pt>
                <c:pt idx="2">
                  <c:v>59.97</c:v>
                </c:pt>
                <c:pt idx="3">
                  <c:v>56.35</c:v>
                </c:pt>
                <c:pt idx="4">
                  <c:v>58.13</c:v>
                </c:pt>
              </c:numCache>
            </c:numRef>
          </c:val>
          <c:smooth val="0"/>
          <c:extLst xmlns:c16r2="http://schemas.microsoft.com/office/drawing/2015/06/chart">
            <c:ext xmlns:c16="http://schemas.microsoft.com/office/drawing/2014/chart" uri="{C3380CC4-5D6E-409C-BE32-E72D297353CC}">
              <c16:uniqueId val="{00000001-1EB2-4271-9100-F46CAE13C4E6}"/>
            </c:ext>
          </c:extLst>
        </c:ser>
        <c:dLbls>
          <c:showLegendKey val="0"/>
          <c:showVal val="0"/>
          <c:showCatName val="0"/>
          <c:showSerName val="0"/>
          <c:showPercent val="0"/>
          <c:showBubbleSize val="0"/>
        </c:dLbls>
        <c:marker val="1"/>
        <c:smooth val="0"/>
        <c:axId val="183682176"/>
        <c:axId val="183684096"/>
      </c:lineChart>
      <c:dateAx>
        <c:axId val="183682176"/>
        <c:scaling>
          <c:orientation val="minMax"/>
        </c:scaling>
        <c:delete val="1"/>
        <c:axPos val="b"/>
        <c:numFmt formatCode="ge" sourceLinked="1"/>
        <c:majorTickMark val="none"/>
        <c:minorTickMark val="none"/>
        <c:tickLblPos val="none"/>
        <c:crossAx val="183684096"/>
        <c:crosses val="autoZero"/>
        <c:auto val="1"/>
        <c:lblOffset val="100"/>
        <c:baseTimeUnit val="years"/>
      </c:dateAx>
      <c:valAx>
        <c:axId val="183684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3682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91.57</c:v>
                </c:pt>
                <c:pt idx="1">
                  <c:v>91.75</c:v>
                </c:pt>
                <c:pt idx="2">
                  <c:v>92.01</c:v>
                </c:pt>
                <c:pt idx="3">
                  <c:v>92.25</c:v>
                </c:pt>
                <c:pt idx="4">
                  <c:v>92.42</c:v>
                </c:pt>
              </c:numCache>
            </c:numRef>
          </c:val>
          <c:extLst xmlns:c16r2="http://schemas.microsoft.com/office/drawing/2015/06/chart">
            <c:ext xmlns:c16="http://schemas.microsoft.com/office/drawing/2014/chart" uri="{C3380CC4-5D6E-409C-BE32-E72D297353CC}">
              <c16:uniqueId val="{00000000-6709-4248-8075-EFEE05468D64}"/>
            </c:ext>
          </c:extLst>
        </c:ser>
        <c:dLbls>
          <c:showLegendKey val="0"/>
          <c:showVal val="0"/>
          <c:showCatName val="0"/>
          <c:showSerName val="0"/>
          <c:showPercent val="0"/>
          <c:showBubbleSize val="0"/>
        </c:dLbls>
        <c:gapWidth val="150"/>
        <c:axId val="184124928"/>
        <c:axId val="184126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92.94</c:v>
                </c:pt>
                <c:pt idx="1">
                  <c:v>95.73</c:v>
                </c:pt>
                <c:pt idx="2">
                  <c:v>94.8</c:v>
                </c:pt>
                <c:pt idx="3">
                  <c:v>93.3</c:v>
                </c:pt>
                <c:pt idx="4">
                  <c:v>91.75</c:v>
                </c:pt>
              </c:numCache>
            </c:numRef>
          </c:val>
          <c:smooth val="0"/>
          <c:extLst xmlns:c16r2="http://schemas.microsoft.com/office/drawing/2015/06/chart">
            <c:ext xmlns:c16="http://schemas.microsoft.com/office/drawing/2014/chart" uri="{C3380CC4-5D6E-409C-BE32-E72D297353CC}">
              <c16:uniqueId val="{00000001-6709-4248-8075-EFEE05468D64}"/>
            </c:ext>
          </c:extLst>
        </c:ser>
        <c:dLbls>
          <c:showLegendKey val="0"/>
          <c:showVal val="0"/>
          <c:showCatName val="0"/>
          <c:showSerName val="0"/>
          <c:showPercent val="0"/>
          <c:showBubbleSize val="0"/>
        </c:dLbls>
        <c:marker val="1"/>
        <c:smooth val="0"/>
        <c:axId val="184124928"/>
        <c:axId val="184126848"/>
      </c:lineChart>
      <c:dateAx>
        <c:axId val="184124928"/>
        <c:scaling>
          <c:orientation val="minMax"/>
        </c:scaling>
        <c:delete val="1"/>
        <c:axPos val="b"/>
        <c:numFmt formatCode="ge" sourceLinked="1"/>
        <c:majorTickMark val="none"/>
        <c:minorTickMark val="none"/>
        <c:tickLblPos val="none"/>
        <c:crossAx val="184126848"/>
        <c:crosses val="autoZero"/>
        <c:auto val="1"/>
        <c:lblOffset val="100"/>
        <c:baseTimeUnit val="years"/>
      </c:dateAx>
      <c:valAx>
        <c:axId val="184126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4124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61.82</c:v>
                </c:pt>
                <c:pt idx="1">
                  <c:v>59.59</c:v>
                </c:pt>
                <c:pt idx="2">
                  <c:v>58.66</c:v>
                </c:pt>
                <c:pt idx="3">
                  <c:v>56.65</c:v>
                </c:pt>
                <c:pt idx="4">
                  <c:v>58.59</c:v>
                </c:pt>
              </c:numCache>
            </c:numRef>
          </c:val>
          <c:extLst xmlns:c16r2="http://schemas.microsoft.com/office/drawing/2015/06/chart">
            <c:ext xmlns:c16="http://schemas.microsoft.com/office/drawing/2014/chart" uri="{C3380CC4-5D6E-409C-BE32-E72D297353CC}">
              <c16:uniqueId val="{00000000-AB4A-4511-AAD0-E98BDCC8B685}"/>
            </c:ext>
          </c:extLst>
        </c:ser>
        <c:dLbls>
          <c:showLegendKey val="0"/>
          <c:showVal val="0"/>
          <c:showCatName val="0"/>
          <c:showSerName val="0"/>
          <c:showPercent val="0"/>
          <c:showBubbleSize val="0"/>
        </c:dLbls>
        <c:gapWidth val="150"/>
        <c:axId val="176351104"/>
        <c:axId val="176353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B4A-4511-AAD0-E98BDCC8B685}"/>
            </c:ext>
          </c:extLst>
        </c:ser>
        <c:dLbls>
          <c:showLegendKey val="0"/>
          <c:showVal val="0"/>
          <c:showCatName val="0"/>
          <c:showSerName val="0"/>
          <c:showPercent val="0"/>
          <c:showBubbleSize val="0"/>
        </c:dLbls>
        <c:marker val="1"/>
        <c:smooth val="0"/>
        <c:axId val="176351104"/>
        <c:axId val="176353280"/>
      </c:lineChart>
      <c:dateAx>
        <c:axId val="176351104"/>
        <c:scaling>
          <c:orientation val="minMax"/>
        </c:scaling>
        <c:delete val="1"/>
        <c:axPos val="b"/>
        <c:numFmt formatCode="ge" sourceLinked="1"/>
        <c:majorTickMark val="none"/>
        <c:minorTickMark val="none"/>
        <c:tickLblPos val="none"/>
        <c:crossAx val="176353280"/>
        <c:crosses val="autoZero"/>
        <c:auto val="1"/>
        <c:lblOffset val="100"/>
        <c:baseTimeUnit val="years"/>
      </c:dateAx>
      <c:valAx>
        <c:axId val="176353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6351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80A-4852-B516-F143DA34806E}"/>
            </c:ext>
          </c:extLst>
        </c:ser>
        <c:dLbls>
          <c:showLegendKey val="0"/>
          <c:showVal val="0"/>
          <c:showCatName val="0"/>
          <c:showSerName val="0"/>
          <c:showPercent val="0"/>
          <c:showBubbleSize val="0"/>
        </c:dLbls>
        <c:gapWidth val="150"/>
        <c:axId val="182921472"/>
        <c:axId val="182948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80A-4852-B516-F143DA34806E}"/>
            </c:ext>
          </c:extLst>
        </c:ser>
        <c:dLbls>
          <c:showLegendKey val="0"/>
          <c:showVal val="0"/>
          <c:showCatName val="0"/>
          <c:showSerName val="0"/>
          <c:showPercent val="0"/>
          <c:showBubbleSize val="0"/>
        </c:dLbls>
        <c:marker val="1"/>
        <c:smooth val="0"/>
        <c:axId val="182921472"/>
        <c:axId val="182948224"/>
      </c:lineChart>
      <c:dateAx>
        <c:axId val="182921472"/>
        <c:scaling>
          <c:orientation val="minMax"/>
        </c:scaling>
        <c:delete val="1"/>
        <c:axPos val="b"/>
        <c:numFmt formatCode="ge" sourceLinked="1"/>
        <c:majorTickMark val="none"/>
        <c:minorTickMark val="none"/>
        <c:tickLblPos val="none"/>
        <c:crossAx val="182948224"/>
        <c:crosses val="autoZero"/>
        <c:auto val="1"/>
        <c:lblOffset val="100"/>
        <c:baseTimeUnit val="years"/>
      </c:dateAx>
      <c:valAx>
        <c:axId val="1829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2921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ED1-448C-938B-EF9EF3D03CDB}"/>
            </c:ext>
          </c:extLst>
        </c:ser>
        <c:dLbls>
          <c:showLegendKey val="0"/>
          <c:showVal val="0"/>
          <c:showCatName val="0"/>
          <c:showSerName val="0"/>
          <c:showPercent val="0"/>
          <c:showBubbleSize val="0"/>
        </c:dLbls>
        <c:gapWidth val="150"/>
        <c:axId val="183048832"/>
        <c:axId val="183091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ED1-448C-938B-EF9EF3D03CDB}"/>
            </c:ext>
          </c:extLst>
        </c:ser>
        <c:dLbls>
          <c:showLegendKey val="0"/>
          <c:showVal val="0"/>
          <c:showCatName val="0"/>
          <c:showSerName val="0"/>
          <c:showPercent val="0"/>
          <c:showBubbleSize val="0"/>
        </c:dLbls>
        <c:marker val="1"/>
        <c:smooth val="0"/>
        <c:axId val="183048832"/>
        <c:axId val="183091968"/>
      </c:lineChart>
      <c:dateAx>
        <c:axId val="183048832"/>
        <c:scaling>
          <c:orientation val="minMax"/>
        </c:scaling>
        <c:delete val="1"/>
        <c:axPos val="b"/>
        <c:numFmt formatCode="ge" sourceLinked="1"/>
        <c:majorTickMark val="none"/>
        <c:minorTickMark val="none"/>
        <c:tickLblPos val="none"/>
        <c:crossAx val="183091968"/>
        <c:crosses val="autoZero"/>
        <c:auto val="1"/>
        <c:lblOffset val="100"/>
        <c:baseTimeUnit val="years"/>
      </c:dateAx>
      <c:valAx>
        <c:axId val="183091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3048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2E4-4DB6-9604-EAED013381F8}"/>
            </c:ext>
          </c:extLst>
        </c:ser>
        <c:dLbls>
          <c:showLegendKey val="0"/>
          <c:showVal val="0"/>
          <c:showCatName val="0"/>
          <c:showSerName val="0"/>
          <c:showPercent val="0"/>
          <c:showBubbleSize val="0"/>
        </c:dLbls>
        <c:gapWidth val="150"/>
        <c:axId val="183110656"/>
        <c:axId val="183137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2E4-4DB6-9604-EAED013381F8}"/>
            </c:ext>
          </c:extLst>
        </c:ser>
        <c:dLbls>
          <c:showLegendKey val="0"/>
          <c:showVal val="0"/>
          <c:showCatName val="0"/>
          <c:showSerName val="0"/>
          <c:showPercent val="0"/>
          <c:showBubbleSize val="0"/>
        </c:dLbls>
        <c:marker val="1"/>
        <c:smooth val="0"/>
        <c:axId val="183110656"/>
        <c:axId val="183137408"/>
      </c:lineChart>
      <c:dateAx>
        <c:axId val="183110656"/>
        <c:scaling>
          <c:orientation val="minMax"/>
        </c:scaling>
        <c:delete val="1"/>
        <c:axPos val="b"/>
        <c:numFmt formatCode="ge" sourceLinked="1"/>
        <c:majorTickMark val="none"/>
        <c:minorTickMark val="none"/>
        <c:tickLblPos val="none"/>
        <c:crossAx val="183137408"/>
        <c:crosses val="autoZero"/>
        <c:auto val="1"/>
        <c:lblOffset val="100"/>
        <c:baseTimeUnit val="years"/>
      </c:dateAx>
      <c:valAx>
        <c:axId val="183137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3110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1D6-4992-B867-F92F7EF8AAA8}"/>
            </c:ext>
          </c:extLst>
        </c:ser>
        <c:dLbls>
          <c:showLegendKey val="0"/>
          <c:showVal val="0"/>
          <c:showCatName val="0"/>
          <c:showSerName val="0"/>
          <c:showPercent val="0"/>
          <c:showBubbleSize val="0"/>
        </c:dLbls>
        <c:gapWidth val="150"/>
        <c:axId val="183192960"/>
        <c:axId val="183203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1D6-4992-B867-F92F7EF8AAA8}"/>
            </c:ext>
          </c:extLst>
        </c:ser>
        <c:dLbls>
          <c:showLegendKey val="0"/>
          <c:showVal val="0"/>
          <c:showCatName val="0"/>
          <c:showSerName val="0"/>
          <c:showPercent val="0"/>
          <c:showBubbleSize val="0"/>
        </c:dLbls>
        <c:marker val="1"/>
        <c:smooth val="0"/>
        <c:axId val="183192960"/>
        <c:axId val="183203328"/>
      </c:lineChart>
      <c:dateAx>
        <c:axId val="183192960"/>
        <c:scaling>
          <c:orientation val="minMax"/>
        </c:scaling>
        <c:delete val="1"/>
        <c:axPos val="b"/>
        <c:numFmt formatCode="ge" sourceLinked="1"/>
        <c:majorTickMark val="none"/>
        <c:minorTickMark val="none"/>
        <c:tickLblPos val="none"/>
        <c:crossAx val="183203328"/>
        <c:crosses val="autoZero"/>
        <c:auto val="1"/>
        <c:lblOffset val="100"/>
        <c:baseTimeUnit val="years"/>
      </c:dateAx>
      <c:valAx>
        <c:axId val="183203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3192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1403.87</c:v>
                </c:pt>
                <c:pt idx="1">
                  <c:v>1218.94</c:v>
                </c:pt>
                <c:pt idx="2">
                  <c:v>2585.96</c:v>
                </c:pt>
                <c:pt idx="3">
                  <c:v>2597.63</c:v>
                </c:pt>
                <c:pt idx="4">
                  <c:v>2417.39</c:v>
                </c:pt>
              </c:numCache>
            </c:numRef>
          </c:val>
          <c:extLst xmlns:c16r2="http://schemas.microsoft.com/office/drawing/2015/06/chart">
            <c:ext xmlns:c16="http://schemas.microsoft.com/office/drawing/2014/chart" uri="{C3380CC4-5D6E-409C-BE32-E72D297353CC}">
              <c16:uniqueId val="{00000000-EAC5-4308-8CC0-CEB74229B6C1}"/>
            </c:ext>
          </c:extLst>
        </c:ser>
        <c:dLbls>
          <c:showLegendKey val="0"/>
          <c:showVal val="0"/>
          <c:showCatName val="0"/>
          <c:showSerName val="0"/>
          <c:showPercent val="0"/>
          <c:showBubbleSize val="0"/>
        </c:dLbls>
        <c:gapWidth val="150"/>
        <c:axId val="183222272"/>
        <c:axId val="183224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904.16</c:v>
                </c:pt>
                <c:pt idx="1">
                  <c:v>641.22</c:v>
                </c:pt>
                <c:pt idx="2">
                  <c:v>681.23</c:v>
                </c:pt>
                <c:pt idx="3">
                  <c:v>773.95</c:v>
                </c:pt>
                <c:pt idx="4">
                  <c:v>857.76</c:v>
                </c:pt>
              </c:numCache>
            </c:numRef>
          </c:val>
          <c:smooth val="0"/>
          <c:extLst xmlns:c16r2="http://schemas.microsoft.com/office/drawing/2015/06/chart">
            <c:ext xmlns:c16="http://schemas.microsoft.com/office/drawing/2014/chart" uri="{C3380CC4-5D6E-409C-BE32-E72D297353CC}">
              <c16:uniqueId val="{00000001-EAC5-4308-8CC0-CEB74229B6C1}"/>
            </c:ext>
          </c:extLst>
        </c:ser>
        <c:dLbls>
          <c:showLegendKey val="0"/>
          <c:showVal val="0"/>
          <c:showCatName val="0"/>
          <c:showSerName val="0"/>
          <c:showPercent val="0"/>
          <c:showBubbleSize val="0"/>
        </c:dLbls>
        <c:marker val="1"/>
        <c:smooth val="0"/>
        <c:axId val="183222272"/>
        <c:axId val="183224192"/>
      </c:lineChart>
      <c:dateAx>
        <c:axId val="183222272"/>
        <c:scaling>
          <c:orientation val="minMax"/>
        </c:scaling>
        <c:delete val="1"/>
        <c:axPos val="b"/>
        <c:numFmt formatCode="ge" sourceLinked="1"/>
        <c:majorTickMark val="none"/>
        <c:minorTickMark val="none"/>
        <c:tickLblPos val="none"/>
        <c:crossAx val="183224192"/>
        <c:crosses val="autoZero"/>
        <c:auto val="1"/>
        <c:lblOffset val="100"/>
        <c:baseTimeUnit val="years"/>
      </c:dateAx>
      <c:valAx>
        <c:axId val="183224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3222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52.44</c:v>
                </c:pt>
                <c:pt idx="1">
                  <c:v>52.67</c:v>
                </c:pt>
                <c:pt idx="2">
                  <c:v>51.34</c:v>
                </c:pt>
                <c:pt idx="3">
                  <c:v>69.83</c:v>
                </c:pt>
                <c:pt idx="4">
                  <c:v>70.78</c:v>
                </c:pt>
              </c:numCache>
            </c:numRef>
          </c:val>
          <c:extLst xmlns:c16r2="http://schemas.microsoft.com/office/drawing/2015/06/chart">
            <c:ext xmlns:c16="http://schemas.microsoft.com/office/drawing/2014/chart" uri="{C3380CC4-5D6E-409C-BE32-E72D297353CC}">
              <c16:uniqueId val="{00000000-81BA-45FC-AAB6-8BF5028DB007}"/>
            </c:ext>
          </c:extLst>
        </c:ser>
        <c:dLbls>
          <c:showLegendKey val="0"/>
          <c:showVal val="0"/>
          <c:showCatName val="0"/>
          <c:showSerName val="0"/>
          <c:showPercent val="0"/>
          <c:showBubbleSize val="0"/>
        </c:dLbls>
        <c:gapWidth val="150"/>
        <c:axId val="183476608"/>
        <c:axId val="183478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69.72</c:v>
                </c:pt>
                <c:pt idx="1">
                  <c:v>71.48</c:v>
                </c:pt>
                <c:pt idx="2">
                  <c:v>76.84</c:v>
                </c:pt>
                <c:pt idx="3">
                  <c:v>72.87</c:v>
                </c:pt>
                <c:pt idx="4">
                  <c:v>81.260000000000005</c:v>
                </c:pt>
              </c:numCache>
            </c:numRef>
          </c:val>
          <c:smooth val="0"/>
          <c:extLst xmlns:c16r2="http://schemas.microsoft.com/office/drawing/2015/06/chart">
            <c:ext xmlns:c16="http://schemas.microsoft.com/office/drawing/2014/chart" uri="{C3380CC4-5D6E-409C-BE32-E72D297353CC}">
              <c16:uniqueId val="{00000001-81BA-45FC-AAB6-8BF5028DB007}"/>
            </c:ext>
          </c:extLst>
        </c:ser>
        <c:dLbls>
          <c:showLegendKey val="0"/>
          <c:showVal val="0"/>
          <c:showCatName val="0"/>
          <c:showSerName val="0"/>
          <c:showPercent val="0"/>
          <c:showBubbleSize val="0"/>
        </c:dLbls>
        <c:marker val="1"/>
        <c:smooth val="0"/>
        <c:axId val="183476608"/>
        <c:axId val="183478528"/>
      </c:lineChart>
      <c:dateAx>
        <c:axId val="183476608"/>
        <c:scaling>
          <c:orientation val="minMax"/>
        </c:scaling>
        <c:delete val="1"/>
        <c:axPos val="b"/>
        <c:numFmt formatCode="ge" sourceLinked="1"/>
        <c:majorTickMark val="none"/>
        <c:minorTickMark val="none"/>
        <c:tickLblPos val="none"/>
        <c:crossAx val="183478528"/>
        <c:crosses val="autoZero"/>
        <c:auto val="1"/>
        <c:lblOffset val="100"/>
        <c:baseTimeUnit val="years"/>
      </c:dateAx>
      <c:valAx>
        <c:axId val="183478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3476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221.51</c:v>
                </c:pt>
                <c:pt idx="1">
                  <c:v>224.33</c:v>
                </c:pt>
                <c:pt idx="2">
                  <c:v>230.17</c:v>
                </c:pt>
                <c:pt idx="3">
                  <c:v>168.78</c:v>
                </c:pt>
                <c:pt idx="4">
                  <c:v>167.95</c:v>
                </c:pt>
              </c:numCache>
            </c:numRef>
          </c:val>
          <c:extLst xmlns:c16r2="http://schemas.microsoft.com/office/drawing/2015/06/chart">
            <c:ext xmlns:c16="http://schemas.microsoft.com/office/drawing/2014/chart" uri="{C3380CC4-5D6E-409C-BE32-E72D297353CC}">
              <c16:uniqueId val="{00000000-0FC6-40D0-BB58-F8C9096893A0}"/>
            </c:ext>
          </c:extLst>
        </c:ser>
        <c:dLbls>
          <c:showLegendKey val="0"/>
          <c:showVal val="0"/>
          <c:showCatName val="0"/>
          <c:showSerName val="0"/>
          <c:showPercent val="0"/>
          <c:showBubbleSize val="0"/>
        </c:dLbls>
        <c:gapWidth val="150"/>
        <c:axId val="183632640"/>
        <c:axId val="183634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150.53</c:v>
                </c:pt>
                <c:pt idx="1">
                  <c:v>170.07</c:v>
                </c:pt>
                <c:pt idx="2">
                  <c:v>160.72999999999999</c:v>
                </c:pt>
                <c:pt idx="3">
                  <c:v>160.55000000000001</c:v>
                </c:pt>
                <c:pt idx="4">
                  <c:v>151.16999999999999</c:v>
                </c:pt>
              </c:numCache>
            </c:numRef>
          </c:val>
          <c:smooth val="0"/>
          <c:extLst xmlns:c16r2="http://schemas.microsoft.com/office/drawing/2015/06/chart">
            <c:ext xmlns:c16="http://schemas.microsoft.com/office/drawing/2014/chart" uri="{C3380CC4-5D6E-409C-BE32-E72D297353CC}">
              <c16:uniqueId val="{00000001-0FC6-40D0-BB58-F8C9096893A0}"/>
            </c:ext>
          </c:extLst>
        </c:ser>
        <c:dLbls>
          <c:showLegendKey val="0"/>
          <c:showVal val="0"/>
          <c:showCatName val="0"/>
          <c:showSerName val="0"/>
          <c:showPercent val="0"/>
          <c:showBubbleSize val="0"/>
        </c:dLbls>
        <c:marker val="1"/>
        <c:smooth val="0"/>
        <c:axId val="183632640"/>
        <c:axId val="183634560"/>
      </c:lineChart>
      <c:dateAx>
        <c:axId val="183632640"/>
        <c:scaling>
          <c:orientation val="minMax"/>
        </c:scaling>
        <c:delete val="1"/>
        <c:axPos val="b"/>
        <c:numFmt formatCode="ge" sourceLinked="1"/>
        <c:majorTickMark val="none"/>
        <c:minorTickMark val="none"/>
        <c:tickLblPos val="none"/>
        <c:crossAx val="183634560"/>
        <c:crosses val="autoZero"/>
        <c:auto val="1"/>
        <c:lblOffset val="100"/>
        <c:baseTimeUnit val="years"/>
      </c:dateAx>
      <c:valAx>
        <c:axId val="183634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3632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静岡県　清水町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公共下水道</v>
      </c>
      <c r="Q8" s="47"/>
      <c r="R8" s="47"/>
      <c r="S8" s="47"/>
      <c r="T8" s="47"/>
      <c r="U8" s="47"/>
      <c r="V8" s="47"/>
      <c r="W8" s="47" t="str">
        <f>データ!L6</f>
        <v>Cb1</v>
      </c>
      <c r="X8" s="47"/>
      <c r="Y8" s="47"/>
      <c r="Z8" s="47"/>
      <c r="AA8" s="47"/>
      <c r="AB8" s="47"/>
      <c r="AC8" s="47"/>
      <c r="AD8" s="48" t="str">
        <f>データ!$M$6</f>
        <v>非設置</v>
      </c>
      <c r="AE8" s="48"/>
      <c r="AF8" s="48"/>
      <c r="AG8" s="48"/>
      <c r="AH8" s="48"/>
      <c r="AI8" s="48"/>
      <c r="AJ8" s="48"/>
      <c r="AK8" s="3"/>
      <c r="AL8" s="49">
        <f>データ!S6</f>
        <v>32607</v>
      </c>
      <c r="AM8" s="49"/>
      <c r="AN8" s="49"/>
      <c r="AO8" s="49"/>
      <c r="AP8" s="49"/>
      <c r="AQ8" s="49"/>
      <c r="AR8" s="49"/>
      <c r="AS8" s="49"/>
      <c r="AT8" s="44">
        <f>データ!T6</f>
        <v>8.81</v>
      </c>
      <c r="AU8" s="44"/>
      <c r="AV8" s="44"/>
      <c r="AW8" s="44"/>
      <c r="AX8" s="44"/>
      <c r="AY8" s="44"/>
      <c r="AZ8" s="44"/>
      <c r="BA8" s="44"/>
      <c r="BB8" s="44">
        <f>データ!U6</f>
        <v>3701.14</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62.91</v>
      </c>
      <c r="Q10" s="44"/>
      <c r="R10" s="44"/>
      <c r="S10" s="44"/>
      <c r="T10" s="44"/>
      <c r="U10" s="44"/>
      <c r="V10" s="44"/>
      <c r="W10" s="44">
        <f>データ!Q6</f>
        <v>96.14</v>
      </c>
      <c r="X10" s="44"/>
      <c r="Y10" s="44"/>
      <c r="Z10" s="44"/>
      <c r="AA10" s="44"/>
      <c r="AB10" s="44"/>
      <c r="AC10" s="44"/>
      <c r="AD10" s="49">
        <f>データ!R6</f>
        <v>2040</v>
      </c>
      <c r="AE10" s="49"/>
      <c r="AF10" s="49"/>
      <c r="AG10" s="49"/>
      <c r="AH10" s="49"/>
      <c r="AI10" s="49"/>
      <c r="AJ10" s="49"/>
      <c r="AK10" s="2"/>
      <c r="AL10" s="49">
        <f>データ!V6</f>
        <v>20512</v>
      </c>
      <c r="AM10" s="49"/>
      <c r="AN10" s="49"/>
      <c r="AO10" s="49"/>
      <c r="AP10" s="49"/>
      <c r="AQ10" s="49"/>
      <c r="AR10" s="49"/>
      <c r="AS10" s="49"/>
      <c r="AT10" s="44">
        <f>データ!W6</f>
        <v>3.53</v>
      </c>
      <c r="AU10" s="44"/>
      <c r="AV10" s="44"/>
      <c r="AW10" s="44"/>
      <c r="AX10" s="44"/>
      <c r="AY10" s="44"/>
      <c r="AZ10" s="44"/>
      <c r="BA10" s="44"/>
      <c r="BB10" s="44">
        <f>データ!X6</f>
        <v>5810.76</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122</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5" t="s">
        <v>123</v>
      </c>
      <c r="BM47" s="76"/>
      <c r="BN47" s="76"/>
      <c r="BO47" s="76"/>
      <c r="BP47" s="76"/>
      <c r="BQ47" s="76"/>
      <c r="BR47" s="76"/>
      <c r="BS47" s="76"/>
      <c r="BT47" s="76"/>
      <c r="BU47" s="76"/>
      <c r="BV47" s="76"/>
      <c r="BW47" s="76"/>
      <c r="BX47" s="76"/>
      <c r="BY47" s="76"/>
      <c r="BZ47" s="77"/>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5"/>
      <c r="BM48" s="76"/>
      <c r="BN48" s="76"/>
      <c r="BO48" s="76"/>
      <c r="BP48" s="76"/>
      <c r="BQ48" s="76"/>
      <c r="BR48" s="76"/>
      <c r="BS48" s="76"/>
      <c r="BT48" s="76"/>
      <c r="BU48" s="76"/>
      <c r="BV48" s="76"/>
      <c r="BW48" s="76"/>
      <c r="BX48" s="76"/>
      <c r="BY48" s="76"/>
      <c r="BZ48" s="77"/>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5"/>
      <c r="BM49" s="76"/>
      <c r="BN49" s="76"/>
      <c r="BO49" s="76"/>
      <c r="BP49" s="76"/>
      <c r="BQ49" s="76"/>
      <c r="BR49" s="76"/>
      <c r="BS49" s="76"/>
      <c r="BT49" s="76"/>
      <c r="BU49" s="76"/>
      <c r="BV49" s="76"/>
      <c r="BW49" s="76"/>
      <c r="BX49" s="76"/>
      <c r="BY49" s="76"/>
      <c r="BZ49" s="77"/>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5"/>
      <c r="BM50" s="76"/>
      <c r="BN50" s="76"/>
      <c r="BO50" s="76"/>
      <c r="BP50" s="76"/>
      <c r="BQ50" s="76"/>
      <c r="BR50" s="76"/>
      <c r="BS50" s="76"/>
      <c r="BT50" s="76"/>
      <c r="BU50" s="76"/>
      <c r="BV50" s="76"/>
      <c r="BW50" s="76"/>
      <c r="BX50" s="76"/>
      <c r="BY50" s="76"/>
      <c r="BZ50" s="77"/>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5"/>
      <c r="BM51" s="76"/>
      <c r="BN51" s="76"/>
      <c r="BO51" s="76"/>
      <c r="BP51" s="76"/>
      <c r="BQ51" s="76"/>
      <c r="BR51" s="76"/>
      <c r="BS51" s="76"/>
      <c r="BT51" s="76"/>
      <c r="BU51" s="76"/>
      <c r="BV51" s="76"/>
      <c r="BW51" s="76"/>
      <c r="BX51" s="76"/>
      <c r="BY51" s="76"/>
      <c r="BZ51" s="77"/>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5"/>
      <c r="BM52" s="76"/>
      <c r="BN52" s="76"/>
      <c r="BO52" s="76"/>
      <c r="BP52" s="76"/>
      <c r="BQ52" s="76"/>
      <c r="BR52" s="76"/>
      <c r="BS52" s="76"/>
      <c r="BT52" s="76"/>
      <c r="BU52" s="76"/>
      <c r="BV52" s="76"/>
      <c r="BW52" s="76"/>
      <c r="BX52" s="76"/>
      <c r="BY52" s="76"/>
      <c r="BZ52" s="77"/>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5"/>
      <c r="BM53" s="76"/>
      <c r="BN53" s="76"/>
      <c r="BO53" s="76"/>
      <c r="BP53" s="76"/>
      <c r="BQ53" s="76"/>
      <c r="BR53" s="76"/>
      <c r="BS53" s="76"/>
      <c r="BT53" s="76"/>
      <c r="BU53" s="76"/>
      <c r="BV53" s="76"/>
      <c r="BW53" s="76"/>
      <c r="BX53" s="76"/>
      <c r="BY53" s="76"/>
      <c r="BZ53" s="77"/>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5"/>
      <c r="BM54" s="76"/>
      <c r="BN54" s="76"/>
      <c r="BO54" s="76"/>
      <c r="BP54" s="76"/>
      <c r="BQ54" s="76"/>
      <c r="BR54" s="76"/>
      <c r="BS54" s="76"/>
      <c r="BT54" s="76"/>
      <c r="BU54" s="76"/>
      <c r="BV54" s="76"/>
      <c r="BW54" s="76"/>
      <c r="BX54" s="76"/>
      <c r="BY54" s="76"/>
      <c r="BZ54" s="77"/>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5"/>
      <c r="BM55" s="76"/>
      <c r="BN55" s="76"/>
      <c r="BO55" s="76"/>
      <c r="BP55" s="76"/>
      <c r="BQ55" s="76"/>
      <c r="BR55" s="76"/>
      <c r="BS55" s="76"/>
      <c r="BT55" s="76"/>
      <c r="BU55" s="76"/>
      <c r="BV55" s="76"/>
      <c r="BW55" s="76"/>
      <c r="BX55" s="76"/>
      <c r="BY55" s="76"/>
      <c r="BZ55" s="77"/>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75"/>
      <c r="BM56" s="76"/>
      <c r="BN56" s="76"/>
      <c r="BO56" s="76"/>
      <c r="BP56" s="76"/>
      <c r="BQ56" s="76"/>
      <c r="BR56" s="76"/>
      <c r="BS56" s="76"/>
      <c r="BT56" s="76"/>
      <c r="BU56" s="76"/>
      <c r="BV56" s="76"/>
      <c r="BW56" s="76"/>
      <c r="BX56" s="76"/>
      <c r="BY56" s="76"/>
      <c r="BZ56" s="77"/>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75"/>
      <c r="BM57" s="76"/>
      <c r="BN57" s="76"/>
      <c r="BO57" s="76"/>
      <c r="BP57" s="76"/>
      <c r="BQ57" s="76"/>
      <c r="BR57" s="76"/>
      <c r="BS57" s="76"/>
      <c r="BT57" s="76"/>
      <c r="BU57" s="76"/>
      <c r="BV57" s="76"/>
      <c r="BW57" s="76"/>
      <c r="BX57" s="76"/>
      <c r="BY57" s="76"/>
      <c r="BZ57" s="77"/>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5"/>
      <c r="BM58" s="76"/>
      <c r="BN58" s="76"/>
      <c r="BO58" s="76"/>
      <c r="BP58" s="76"/>
      <c r="BQ58" s="76"/>
      <c r="BR58" s="76"/>
      <c r="BS58" s="76"/>
      <c r="BT58" s="76"/>
      <c r="BU58" s="76"/>
      <c r="BV58" s="76"/>
      <c r="BW58" s="76"/>
      <c r="BX58" s="76"/>
      <c r="BY58" s="76"/>
      <c r="BZ58" s="77"/>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5"/>
      <c r="BM59" s="76"/>
      <c r="BN59" s="76"/>
      <c r="BO59" s="76"/>
      <c r="BP59" s="76"/>
      <c r="BQ59" s="76"/>
      <c r="BR59" s="76"/>
      <c r="BS59" s="76"/>
      <c r="BT59" s="76"/>
      <c r="BU59" s="76"/>
      <c r="BV59" s="76"/>
      <c r="BW59" s="76"/>
      <c r="BX59" s="76"/>
      <c r="BY59" s="76"/>
      <c r="BZ59" s="77"/>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75"/>
      <c r="BM60" s="76"/>
      <c r="BN60" s="76"/>
      <c r="BO60" s="76"/>
      <c r="BP60" s="76"/>
      <c r="BQ60" s="76"/>
      <c r="BR60" s="76"/>
      <c r="BS60" s="76"/>
      <c r="BT60" s="76"/>
      <c r="BU60" s="76"/>
      <c r="BV60" s="76"/>
      <c r="BW60" s="76"/>
      <c r="BX60" s="76"/>
      <c r="BY60" s="76"/>
      <c r="BZ60" s="77"/>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75"/>
      <c r="BM61" s="76"/>
      <c r="BN61" s="76"/>
      <c r="BO61" s="76"/>
      <c r="BP61" s="76"/>
      <c r="BQ61" s="76"/>
      <c r="BR61" s="76"/>
      <c r="BS61" s="76"/>
      <c r="BT61" s="76"/>
      <c r="BU61" s="76"/>
      <c r="BV61" s="76"/>
      <c r="BW61" s="76"/>
      <c r="BX61" s="76"/>
      <c r="BY61" s="76"/>
      <c r="BZ61" s="77"/>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5"/>
      <c r="BM62" s="76"/>
      <c r="BN62" s="76"/>
      <c r="BO62" s="76"/>
      <c r="BP62" s="76"/>
      <c r="BQ62" s="76"/>
      <c r="BR62" s="76"/>
      <c r="BS62" s="76"/>
      <c r="BT62" s="76"/>
      <c r="BU62" s="76"/>
      <c r="BV62" s="76"/>
      <c r="BW62" s="76"/>
      <c r="BX62" s="76"/>
      <c r="BY62" s="76"/>
      <c r="BZ62" s="77"/>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8"/>
      <c r="BM63" s="79"/>
      <c r="BN63" s="79"/>
      <c r="BO63" s="79"/>
      <c r="BP63" s="79"/>
      <c r="BQ63" s="79"/>
      <c r="BR63" s="79"/>
      <c r="BS63" s="79"/>
      <c r="BT63" s="79"/>
      <c r="BU63" s="79"/>
      <c r="BV63" s="79"/>
      <c r="BW63" s="79"/>
      <c r="BX63" s="79"/>
      <c r="BY63" s="79"/>
      <c r="BZ63" s="80"/>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124</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【707.33】</v>
      </c>
      <c r="I86" s="25" t="str">
        <f>データ!CA6</f>
        <v>【101.26】</v>
      </c>
      <c r="J86" s="25" t="str">
        <f>データ!CL6</f>
        <v>【136.39】</v>
      </c>
      <c r="K86" s="25" t="str">
        <f>データ!CW6</f>
        <v>【60.13】</v>
      </c>
      <c r="L86" s="25" t="str">
        <f>データ!DH6</f>
        <v>【95.06】</v>
      </c>
      <c r="M86" s="25" t="s">
        <v>56</v>
      </c>
      <c r="N86" s="25" t="s">
        <v>56</v>
      </c>
      <c r="O86" s="25" t="str">
        <f>データ!EO6</f>
        <v>【0.23】</v>
      </c>
    </row>
  </sheetData>
  <sheetProtection algorithmName="SHA-512" hashValue="3S5G5/StSBagVygz/2GXWkVZujLcnC8nSDgOTIQbwyAO37m+TdJ/F29DGksbTgCJ1SyTHc3shZBYBbGpd2XT3g==" saltValue="ZsIacsCA1BL+AusQRC1rVA=="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82" t="s">
        <v>66</v>
      </c>
      <c r="I3" s="83"/>
      <c r="J3" s="83"/>
      <c r="K3" s="83"/>
      <c r="L3" s="83"/>
      <c r="M3" s="83"/>
      <c r="N3" s="83"/>
      <c r="O3" s="83"/>
      <c r="P3" s="83"/>
      <c r="Q3" s="83"/>
      <c r="R3" s="83"/>
      <c r="S3" s="83"/>
      <c r="T3" s="83"/>
      <c r="U3" s="83"/>
      <c r="V3" s="83"/>
      <c r="W3" s="83"/>
      <c r="X3" s="84"/>
      <c r="Y3" s="88" t="s">
        <v>67</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36</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5" x14ac:dyDescent="0.15">
      <c r="A4" s="27" t="s">
        <v>68</v>
      </c>
      <c r="B4" s="29"/>
      <c r="C4" s="29"/>
      <c r="D4" s="29"/>
      <c r="E4" s="29"/>
      <c r="F4" s="29"/>
      <c r="G4" s="29"/>
      <c r="H4" s="85"/>
      <c r="I4" s="86"/>
      <c r="J4" s="86"/>
      <c r="K4" s="86"/>
      <c r="L4" s="86"/>
      <c r="M4" s="86"/>
      <c r="N4" s="86"/>
      <c r="O4" s="86"/>
      <c r="P4" s="86"/>
      <c r="Q4" s="86"/>
      <c r="R4" s="86"/>
      <c r="S4" s="86"/>
      <c r="T4" s="86"/>
      <c r="U4" s="86"/>
      <c r="V4" s="86"/>
      <c r="W4" s="86"/>
      <c r="X4" s="87"/>
      <c r="Y4" s="81" t="s">
        <v>69</v>
      </c>
      <c r="Z4" s="81"/>
      <c r="AA4" s="81"/>
      <c r="AB4" s="81"/>
      <c r="AC4" s="81"/>
      <c r="AD4" s="81"/>
      <c r="AE4" s="81"/>
      <c r="AF4" s="81"/>
      <c r="AG4" s="81"/>
      <c r="AH4" s="81"/>
      <c r="AI4" s="81"/>
      <c r="AJ4" s="81" t="s">
        <v>70</v>
      </c>
      <c r="AK4" s="81"/>
      <c r="AL4" s="81"/>
      <c r="AM4" s="81"/>
      <c r="AN4" s="81"/>
      <c r="AO4" s="81"/>
      <c r="AP4" s="81"/>
      <c r="AQ4" s="81"/>
      <c r="AR4" s="81"/>
      <c r="AS4" s="81"/>
      <c r="AT4" s="81"/>
      <c r="AU4" s="81" t="s">
        <v>71</v>
      </c>
      <c r="AV4" s="81"/>
      <c r="AW4" s="81"/>
      <c r="AX4" s="81"/>
      <c r="AY4" s="81"/>
      <c r="AZ4" s="81"/>
      <c r="BA4" s="81"/>
      <c r="BB4" s="81"/>
      <c r="BC4" s="81"/>
      <c r="BD4" s="81"/>
      <c r="BE4" s="81"/>
      <c r="BF4" s="81" t="s">
        <v>72</v>
      </c>
      <c r="BG4" s="81"/>
      <c r="BH4" s="81"/>
      <c r="BI4" s="81"/>
      <c r="BJ4" s="81"/>
      <c r="BK4" s="81"/>
      <c r="BL4" s="81"/>
      <c r="BM4" s="81"/>
      <c r="BN4" s="81"/>
      <c r="BO4" s="81"/>
      <c r="BP4" s="81"/>
      <c r="BQ4" s="81" t="s">
        <v>73</v>
      </c>
      <c r="BR4" s="81"/>
      <c r="BS4" s="81"/>
      <c r="BT4" s="81"/>
      <c r="BU4" s="81"/>
      <c r="BV4" s="81"/>
      <c r="BW4" s="81"/>
      <c r="BX4" s="81"/>
      <c r="BY4" s="81"/>
      <c r="BZ4" s="81"/>
      <c r="CA4" s="81"/>
      <c r="CB4" s="81" t="s">
        <v>74</v>
      </c>
      <c r="CC4" s="81"/>
      <c r="CD4" s="81"/>
      <c r="CE4" s="81"/>
      <c r="CF4" s="81"/>
      <c r="CG4" s="81"/>
      <c r="CH4" s="81"/>
      <c r="CI4" s="81"/>
      <c r="CJ4" s="81"/>
      <c r="CK4" s="81"/>
      <c r="CL4" s="81"/>
      <c r="CM4" s="81" t="s">
        <v>75</v>
      </c>
      <c r="CN4" s="81"/>
      <c r="CO4" s="81"/>
      <c r="CP4" s="81"/>
      <c r="CQ4" s="81"/>
      <c r="CR4" s="81"/>
      <c r="CS4" s="81"/>
      <c r="CT4" s="81"/>
      <c r="CU4" s="81"/>
      <c r="CV4" s="81"/>
      <c r="CW4" s="81"/>
      <c r="CX4" s="81" t="s">
        <v>76</v>
      </c>
      <c r="CY4" s="81"/>
      <c r="CZ4" s="81"/>
      <c r="DA4" s="81"/>
      <c r="DB4" s="81"/>
      <c r="DC4" s="81"/>
      <c r="DD4" s="81"/>
      <c r="DE4" s="81"/>
      <c r="DF4" s="81"/>
      <c r="DG4" s="81"/>
      <c r="DH4" s="81"/>
      <c r="DI4" s="81" t="s">
        <v>77</v>
      </c>
      <c r="DJ4" s="81"/>
      <c r="DK4" s="81"/>
      <c r="DL4" s="81"/>
      <c r="DM4" s="81"/>
      <c r="DN4" s="81"/>
      <c r="DO4" s="81"/>
      <c r="DP4" s="81"/>
      <c r="DQ4" s="81"/>
      <c r="DR4" s="81"/>
      <c r="DS4" s="81"/>
      <c r="DT4" s="81" t="s">
        <v>78</v>
      </c>
      <c r="DU4" s="81"/>
      <c r="DV4" s="81"/>
      <c r="DW4" s="81"/>
      <c r="DX4" s="81"/>
      <c r="DY4" s="81"/>
      <c r="DZ4" s="81"/>
      <c r="EA4" s="81"/>
      <c r="EB4" s="81"/>
      <c r="EC4" s="81"/>
      <c r="ED4" s="81"/>
      <c r="EE4" s="81" t="s">
        <v>79</v>
      </c>
      <c r="EF4" s="81"/>
      <c r="EG4" s="81"/>
      <c r="EH4" s="81"/>
      <c r="EI4" s="81"/>
      <c r="EJ4" s="81"/>
      <c r="EK4" s="81"/>
      <c r="EL4" s="81"/>
      <c r="EM4" s="81"/>
      <c r="EN4" s="81"/>
      <c r="EO4" s="81"/>
    </row>
    <row r="5" spans="1:145" x14ac:dyDescent="0.15">
      <c r="A5" s="27" t="s">
        <v>80</v>
      </c>
      <c r="B5" s="30"/>
      <c r="C5" s="30"/>
      <c r="D5" s="30"/>
      <c r="E5" s="30"/>
      <c r="F5" s="30"/>
      <c r="G5" s="30"/>
      <c r="H5" s="31" t="s">
        <v>81</v>
      </c>
      <c r="I5" s="31" t="s">
        <v>82</v>
      </c>
      <c r="J5" s="31" t="s">
        <v>83</v>
      </c>
      <c r="K5" s="31" t="s">
        <v>84</v>
      </c>
      <c r="L5" s="31" t="s">
        <v>85</v>
      </c>
      <c r="M5" s="31" t="s">
        <v>5</v>
      </c>
      <c r="N5" s="31" t="s">
        <v>86</v>
      </c>
      <c r="O5" s="31" t="s">
        <v>87</v>
      </c>
      <c r="P5" s="31" t="s">
        <v>88</v>
      </c>
      <c r="Q5" s="31" t="s">
        <v>89</v>
      </c>
      <c r="R5" s="31" t="s">
        <v>90</v>
      </c>
      <c r="S5" s="31" t="s">
        <v>91</v>
      </c>
      <c r="T5" s="31" t="s">
        <v>92</v>
      </c>
      <c r="U5" s="31" t="s">
        <v>93</v>
      </c>
      <c r="V5" s="31" t="s">
        <v>94</v>
      </c>
      <c r="W5" s="31" t="s">
        <v>95</v>
      </c>
      <c r="X5" s="31" t="s">
        <v>96</v>
      </c>
      <c r="Y5" s="31" t="s">
        <v>97</v>
      </c>
      <c r="Z5" s="31" t="s">
        <v>98</v>
      </c>
      <c r="AA5" s="31" t="s">
        <v>99</v>
      </c>
      <c r="AB5" s="31" t="s">
        <v>100</v>
      </c>
      <c r="AC5" s="31" t="s">
        <v>101</v>
      </c>
      <c r="AD5" s="31" t="s">
        <v>102</v>
      </c>
      <c r="AE5" s="31" t="s">
        <v>103</v>
      </c>
      <c r="AF5" s="31" t="s">
        <v>104</v>
      </c>
      <c r="AG5" s="31" t="s">
        <v>105</v>
      </c>
      <c r="AH5" s="31" t="s">
        <v>106</v>
      </c>
      <c r="AI5" s="31" t="s">
        <v>43</v>
      </c>
      <c r="AJ5" s="31" t="s">
        <v>97</v>
      </c>
      <c r="AK5" s="31" t="s">
        <v>98</v>
      </c>
      <c r="AL5" s="31" t="s">
        <v>99</v>
      </c>
      <c r="AM5" s="31" t="s">
        <v>100</v>
      </c>
      <c r="AN5" s="31" t="s">
        <v>101</v>
      </c>
      <c r="AO5" s="31" t="s">
        <v>102</v>
      </c>
      <c r="AP5" s="31" t="s">
        <v>103</v>
      </c>
      <c r="AQ5" s="31" t="s">
        <v>104</v>
      </c>
      <c r="AR5" s="31" t="s">
        <v>105</v>
      </c>
      <c r="AS5" s="31" t="s">
        <v>106</v>
      </c>
      <c r="AT5" s="31" t="s">
        <v>107</v>
      </c>
      <c r="AU5" s="31" t="s">
        <v>97</v>
      </c>
      <c r="AV5" s="31" t="s">
        <v>98</v>
      </c>
      <c r="AW5" s="31" t="s">
        <v>99</v>
      </c>
      <c r="AX5" s="31" t="s">
        <v>100</v>
      </c>
      <c r="AY5" s="31" t="s">
        <v>101</v>
      </c>
      <c r="AZ5" s="31" t="s">
        <v>102</v>
      </c>
      <c r="BA5" s="31" t="s">
        <v>103</v>
      </c>
      <c r="BB5" s="31" t="s">
        <v>104</v>
      </c>
      <c r="BC5" s="31" t="s">
        <v>105</v>
      </c>
      <c r="BD5" s="31" t="s">
        <v>106</v>
      </c>
      <c r="BE5" s="31" t="s">
        <v>107</v>
      </c>
      <c r="BF5" s="31" t="s">
        <v>97</v>
      </c>
      <c r="BG5" s="31" t="s">
        <v>98</v>
      </c>
      <c r="BH5" s="31" t="s">
        <v>99</v>
      </c>
      <c r="BI5" s="31" t="s">
        <v>100</v>
      </c>
      <c r="BJ5" s="31" t="s">
        <v>101</v>
      </c>
      <c r="BK5" s="31" t="s">
        <v>102</v>
      </c>
      <c r="BL5" s="31" t="s">
        <v>103</v>
      </c>
      <c r="BM5" s="31" t="s">
        <v>104</v>
      </c>
      <c r="BN5" s="31" t="s">
        <v>105</v>
      </c>
      <c r="BO5" s="31" t="s">
        <v>106</v>
      </c>
      <c r="BP5" s="31" t="s">
        <v>107</v>
      </c>
      <c r="BQ5" s="31" t="s">
        <v>97</v>
      </c>
      <c r="BR5" s="31" t="s">
        <v>98</v>
      </c>
      <c r="BS5" s="31" t="s">
        <v>99</v>
      </c>
      <c r="BT5" s="31" t="s">
        <v>100</v>
      </c>
      <c r="BU5" s="31" t="s">
        <v>101</v>
      </c>
      <c r="BV5" s="31" t="s">
        <v>102</v>
      </c>
      <c r="BW5" s="31" t="s">
        <v>103</v>
      </c>
      <c r="BX5" s="31" t="s">
        <v>104</v>
      </c>
      <c r="BY5" s="31" t="s">
        <v>105</v>
      </c>
      <c r="BZ5" s="31" t="s">
        <v>106</v>
      </c>
      <c r="CA5" s="31" t="s">
        <v>107</v>
      </c>
      <c r="CB5" s="31" t="s">
        <v>97</v>
      </c>
      <c r="CC5" s="31" t="s">
        <v>98</v>
      </c>
      <c r="CD5" s="31" t="s">
        <v>99</v>
      </c>
      <c r="CE5" s="31" t="s">
        <v>100</v>
      </c>
      <c r="CF5" s="31" t="s">
        <v>101</v>
      </c>
      <c r="CG5" s="31" t="s">
        <v>102</v>
      </c>
      <c r="CH5" s="31" t="s">
        <v>103</v>
      </c>
      <c r="CI5" s="31" t="s">
        <v>104</v>
      </c>
      <c r="CJ5" s="31" t="s">
        <v>105</v>
      </c>
      <c r="CK5" s="31" t="s">
        <v>106</v>
      </c>
      <c r="CL5" s="31" t="s">
        <v>107</v>
      </c>
      <c r="CM5" s="31" t="s">
        <v>97</v>
      </c>
      <c r="CN5" s="31" t="s">
        <v>98</v>
      </c>
      <c r="CO5" s="31" t="s">
        <v>99</v>
      </c>
      <c r="CP5" s="31" t="s">
        <v>100</v>
      </c>
      <c r="CQ5" s="31" t="s">
        <v>101</v>
      </c>
      <c r="CR5" s="31" t="s">
        <v>102</v>
      </c>
      <c r="CS5" s="31" t="s">
        <v>103</v>
      </c>
      <c r="CT5" s="31" t="s">
        <v>104</v>
      </c>
      <c r="CU5" s="31" t="s">
        <v>105</v>
      </c>
      <c r="CV5" s="31" t="s">
        <v>106</v>
      </c>
      <c r="CW5" s="31" t="s">
        <v>107</v>
      </c>
      <c r="CX5" s="31" t="s">
        <v>97</v>
      </c>
      <c r="CY5" s="31" t="s">
        <v>98</v>
      </c>
      <c r="CZ5" s="31" t="s">
        <v>99</v>
      </c>
      <c r="DA5" s="31" t="s">
        <v>100</v>
      </c>
      <c r="DB5" s="31" t="s">
        <v>101</v>
      </c>
      <c r="DC5" s="31" t="s">
        <v>102</v>
      </c>
      <c r="DD5" s="31" t="s">
        <v>103</v>
      </c>
      <c r="DE5" s="31" t="s">
        <v>104</v>
      </c>
      <c r="DF5" s="31" t="s">
        <v>105</v>
      </c>
      <c r="DG5" s="31" t="s">
        <v>106</v>
      </c>
      <c r="DH5" s="31" t="s">
        <v>107</v>
      </c>
      <c r="DI5" s="31" t="s">
        <v>97</v>
      </c>
      <c r="DJ5" s="31" t="s">
        <v>98</v>
      </c>
      <c r="DK5" s="31" t="s">
        <v>99</v>
      </c>
      <c r="DL5" s="31" t="s">
        <v>100</v>
      </c>
      <c r="DM5" s="31" t="s">
        <v>101</v>
      </c>
      <c r="DN5" s="31" t="s">
        <v>102</v>
      </c>
      <c r="DO5" s="31" t="s">
        <v>103</v>
      </c>
      <c r="DP5" s="31" t="s">
        <v>104</v>
      </c>
      <c r="DQ5" s="31" t="s">
        <v>105</v>
      </c>
      <c r="DR5" s="31" t="s">
        <v>106</v>
      </c>
      <c r="DS5" s="31" t="s">
        <v>107</v>
      </c>
      <c r="DT5" s="31" t="s">
        <v>97</v>
      </c>
      <c r="DU5" s="31" t="s">
        <v>98</v>
      </c>
      <c r="DV5" s="31" t="s">
        <v>99</v>
      </c>
      <c r="DW5" s="31" t="s">
        <v>100</v>
      </c>
      <c r="DX5" s="31" t="s">
        <v>101</v>
      </c>
      <c r="DY5" s="31" t="s">
        <v>102</v>
      </c>
      <c r="DZ5" s="31" t="s">
        <v>103</v>
      </c>
      <c r="EA5" s="31" t="s">
        <v>104</v>
      </c>
      <c r="EB5" s="31" t="s">
        <v>105</v>
      </c>
      <c r="EC5" s="31" t="s">
        <v>106</v>
      </c>
      <c r="ED5" s="31" t="s">
        <v>107</v>
      </c>
      <c r="EE5" s="31" t="s">
        <v>97</v>
      </c>
      <c r="EF5" s="31" t="s">
        <v>98</v>
      </c>
      <c r="EG5" s="31" t="s">
        <v>99</v>
      </c>
      <c r="EH5" s="31" t="s">
        <v>100</v>
      </c>
      <c r="EI5" s="31" t="s">
        <v>101</v>
      </c>
      <c r="EJ5" s="31" t="s">
        <v>102</v>
      </c>
      <c r="EK5" s="31" t="s">
        <v>103</v>
      </c>
      <c r="EL5" s="31" t="s">
        <v>104</v>
      </c>
      <c r="EM5" s="31" t="s">
        <v>105</v>
      </c>
      <c r="EN5" s="31" t="s">
        <v>106</v>
      </c>
      <c r="EO5" s="31" t="s">
        <v>107</v>
      </c>
    </row>
    <row r="6" spans="1:145" s="35" customFormat="1" x14ac:dyDescent="0.15">
      <c r="A6" s="27" t="s">
        <v>108</v>
      </c>
      <c r="B6" s="32">
        <f>B7</f>
        <v>2017</v>
      </c>
      <c r="C6" s="32">
        <f t="shared" ref="C6:X6" si="3">C7</f>
        <v>223417</v>
      </c>
      <c r="D6" s="32">
        <f t="shared" si="3"/>
        <v>47</v>
      </c>
      <c r="E6" s="32">
        <f t="shared" si="3"/>
        <v>17</v>
      </c>
      <c r="F6" s="32">
        <f t="shared" si="3"/>
        <v>1</v>
      </c>
      <c r="G6" s="32">
        <f t="shared" si="3"/>
        <v>0</v>
      </c>
      <c r="H6" s="32" t="str">
        <f t="shared" si="3"/>
        <v>静岡県　清水町</v>
      </c>
      <c r="I6" s="32" t="str">
        <f t="shared" si="3"/>
        <v>法非適用</v>
      </c>
      <c r="J6" s="32" t="str">
        <f t="shared" si="3"/>
        <v>下水道事業</v>
      </c>
      <c r="K6" s="32" t="str">
        <f t="shared" si="3"/>
        <v>公共下水道</v>
      </c>
      <c r="L6" s="32" t="str">
        <f t="shared" si="3"/>
        <v>Cb1</v>
      </c>
      <c r="M6" s="32" t="str">
        <f t="shared" si="3"/>
        <v>非設置</v>
      </c>
      <c r="N6" s="33" t="str">
        <f t="shared" si="3"/>
        <v>-</v>
      </c>
      <c r="O6" s="33" t="str">
        <f t="shared" si="3"/>
        <v>該当数値なし</v>
      </c>
      <c r="P6" s="33">
        <f t="shared" si="3"/>
        <v>62.91</v>
      </c>
      <c r="Q6" s="33">
        <f t="shared" si="3"/>
        <v>96.14</v>
      </c>
      <c r="R6" s="33">
        <f t="shared" si="3"/>
        <v>2040</v>
      </c>
      <c r="S6" s="33">
        <f t="shared" si="3"/>
        <v>32607</v>
      </c>
      <c r="T6" s="33">
        <f t="shared" si="3"/>
        <v>8.81</v>
      </c>
      <c r="U6" s="33">
        <f t="shared" si="3"/>
        <v>3701.14</v>
      </c>
      <c r="V6" s="33">
        <f t="shared" si="3"/>
        <v>20512</v>
      </c>
      <c r="W6" s="33">
        <f t="shared" si="3"/>
        <v>3.53</v>
      </c>
      <c r="X6" s="33">
        <f t="shared" si="3"/>
        <v>5810.76</v>
      </c>
      <c r="Y6" s="34">
        <f>IF(Y7="",NA(),Y7)</f>
        <v>61.82</v>
      </c>
      <c r="Z6" s="34">
        <f t="shared" ref="Z6:AH6" si="4">IF(Z7="",NA(),Z7)</f>
        <v>59.59</v>
      </c>
      <c r="AA6" s="34">
        <f t="shared" si="4"/>
        <v>58.66</v>
      </c>
      <c r="AB6" s="34">
        <f t="shared" si="4"/>
        <v>56.65</v>
      </c>
      <c r="AC6" s="34">
        <f t="shared" si="4"/>
        <v>58.59</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1403.87</v>
      </c>
      <c r="BG6" s="34">
        <f t="shared" ref="BG6:BO6" si="7">IF(BG7="",NA(),BG7)</f>
        <v>1218.94</v>
      </c>
      <c r="BH6" s="34">
        <f t="shared" si="7"/>
        <v>2585.96</v>
      </c>
      <c r="BI6" s="34">
        <f t="shared" si="7"/>
        <v>2597.63</v>
      </c>
      <c r="BJ6" s="34">
        <f t="shared" si="7"/>
        <v>2417.39</v>
      </c>
      <c r="BK6" s="34">
        <f t="shared" si="7"/>
        <v>904.16</v>
      </c>
      <c r="BL6" s="34">
        <f t="shared" si="7"/>
        <v>641.22</v>
      </c>
      <c r="BM6" s="34">
        <f t="shared" si="7"/>
        <v>681.23</v>
      </c>
      <c r="BN6" s="34">
        <f t="shared" si="7"/>
        <v>773.95</v>
      </c>
      <c r="BO6" s="34">
        <f t="shared" si="7"/>
        <v>857.76</v>
      </c>
      <c r="BP6" s="33" t="str">
        <f>IF(BP7="","",IF(BP7="-","【-】","【"&amp;SUBSTITUTE(TEXT(BP7,"#,##0.00"),"-","△")&amp;"】"))</f>
        <v>【707.33】</v>
      </c>
      <c r="BQ6" s="34">
        <f>IF(BQ7="",NA(),BQ7)</f>
        <v>52.44</v>
      </c>
      <c r="BR6" s="34">
        <f t="shared" ref="BR6:BZ6" si="8">IF(BR7="",NA(),BR7)</f>
        <v>52.67</v>
      </c>
      <c r="BS6" s="34">
        <f t="shared" si="8"/>
        <v>51.34</v>
      </c>
      <c r="BT6" s="34">
        <f t="shared" si="8"/>
        <v>69.83</v>
      </c>
      <c r="BU6" s="34">
        <f t="shared" si="8"/>
        <v>70.78</v>
      </c>
      <c r="BV6" s="34">
        <f t="shared" si="8"/>
        <v>69.72</v>
      </c>
      <c r="BW6" s="34">
        <f t="shared" si="8"/>
        <v>71.48</v>
      </c>
      <c r="BX6" s="34">
        <f t="shared" si="8"/>
        <v>76.84</v>
      </c>
      <c r="BY6" s="34">
        <f t="shared" si="8"/>
        <v>72.87</v>
      </c>
      <c r="BZ6" s="34">
        <f t="shared" si="8"/>
        <v>81.260000000000005</v>
      </c>
      <c r="CA6" s="33" t="str">
        <f>IF(CA7="","",IF(CA7="-","【-】","【"&amp;SUBSTITUTE(TEXT(CA7,"#,##0.00"),"-","△")&amp;"】"))</f>
        <v>【101.26】</v>
      </c>
      <c r="CB6" s="34">
        <f>IF(CB7="",NA(),CB7)</f>
        <v>221.51</v>
      </c>
      <c r="CC6" s="34">
        <f t="shared" ref="CC6:CK6" si="9">IF(CC7="",NA(),CC7)</f>
        <v>224.33</v>
      </c>
      <c r="CD6" s="34">
        <f t="shared" si="9"/>
        <v>230.17</v>
      </c>
      <c r="CE6" s="34">
        <f t="shared" si="9"/>
        <v>168.78</v>
      </c>
      <c r="CF6" s="34">
        <f t="shared" si="9"/>
        <v>167.95</v>
      </c>
      <c r="CG6" s="34">
        <f t="shared" si="9"/>
        <v>150.53</v>
      </c>
      <c r="CH6" s="34">
        <f t="shared" si="9"/>
        <v>170.07</v>
      </c>
      <c r="CI6" s="34">
        <f t="shared" si="9"/>
        <v>160.72999999999999</v>
      </c>
      <c r="CJ6" s="34">
        <f t="shared" si="9"/>
        <v>160.55000000000001</v>
      </c>
      <c r="CK6" s="34">
        <f t="shared" si="9"/>
        <v>151.16999999999999</v>
      </c>
      <c r="CL6" s="33" t="str">
        <f>IF(CL7="","",IF(CL7="-","【-】","【"&amp;SUBSTITUTE(TEXT(CL7,"#,##0.00"),"-","△")&amp;"】"))</f>
        <v>【136.39】</v>
      </c>
      <c r="CM6" s="34" t="str">
        <f>IF(CM7="",NA(),CM7)</f>
        <v>-</v>
      </c>
      <c r="CN6" s="34" t="str">
        <f t="shared" ref="CN6:CV6" si="10">IF(CN7="",NA(),CN7)</f>
        <v>-</v>
      </c>
      <c r="CO6" s="34" t="str">
        <f t="shared" si="10"/>
        <v>-</v>
      </c>
      <c r="CP6" s="34" t="str">
        <f t="shared" si="10"/>
        <v>-</v>
      </c>
      <c r="CQ6" s="34" t="str">
        <f t="shared" si="10"/>
        <v>-</v>
      </c>
      <c r="CR6" s="34">
        <f t="shared" si="10"/>
        <v>65.22</v>
      </c>
      <c r="CS6" s="34">
        <f t="shared" si="10"/>
        <v>62.16</v>
      </c>
      <c r="CT6" s="34">
        <f t="shared" si="10"/>
        <v>59.97</v>
      </c>
      <c r="CU6" s="34">
        <f t="shared" si="10"/>
        <v>56.35</v>
      </c>
      <c r="CV6" s="34">
        <f t="shared" si="10"/>
        <v>58.13</v>
      </c>
      <c r="CW6" s="33" t="str">
        <f>IF(CW7="","",IF(CW7="-","【-】","【"&amp;SUBSTITUTE(TEXT(CW7,"#,##0.00"),"-","△")&amp;"】"))</f>
        <v>【60.13】</v>
      </c>
      <c r="CX6" s="34">
        <f>IF(CX7="",NA(),CX7)</f>
        <v>91.57</v>
      </c>
      <c r="CY6" s="34">
        <f t="shared" ref="CY6:DG6" si="11">IF(CY7="",NA(),CY7)</f>
        <v>91.75</v>
      </c>
      <c r="CZ6" s="34">
        <f t="shared" si="11"/>
        <v>92.01</v>
      </c>
      <c r="DA6" s="34">
        <f t="shared" si="11"/>
        <v>92.25</v>
      </c>
      <c r="DB6" s="34">
        <f t="shared" si="11"/>
        <v>92.42</v>
      </c>
      <c r="DC6" s="34">
        <f t="shared" si="11"/>
        <v>92.94</v>
      </c>
      <c r="DD6" s="34">
        <f t="shared" si="11"/>
        <v>95.73</v>
      </c>
      <c r="DE6" s="34">
        <f t="shared" si="11"/>
        <v>94.8</v>
      </c>
      <c r="DF6" s="34">
        <f t="shared" si="11"/>
        <v>93.3</v>
      </c>
      <c r="DG6" s="34">
        <f t="shared" si="11"/>
        <v>91.75</v>
      </c>
      <c r="DH6" s="33" t="str">
        <f>IF(DH7="","",IF(DH7="-","【-】","【"&amp;SUBSTITUTE(TEXT(DH7,"#,##0.00"),"-","△")&amp;"】"))</f>
        <v>【95.06】</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4">
        <f>IF(EE7="",NA(),EE7)</f>
        <v>0.44</v>
      </c>
      <c r="EF6" s="34">
        <f t="shared" ref="EF6:EN6" si="14">IF(EF7="",NA(),EF7)</f>
        <v>0.19</v>
      </c>
      <c r="EG6" s="34">
        <f t="shared" si="14"/>
        <v>0.64</v>
      </c>
      <c r="EH6" s="34">
        <f t="shared" si="14"/>
        <v>0.28999999999999998</v>
      </c>
      <c r="EI6" s="33">
        <f t="shared" si="14"/>
        <v>0</v>
      </c>
      <c r="EJ6" s="34">
        <f t="shared" si="14"/>
        <v>0.19</v>
      </c>
      <c r="EK6" s="34">
        <f t="shared" si="14"/>
        <v>7.0000000000000007E-2</v>
      </c>
      <c r="EL6" s="34">
        <f t="shared" si="14"/>
        <v>1.08</v>
      </c>
      <c r="EM6" s="34">
        <f t="shared" si="14"/>
        <v>1.1499999999999999</v>
      </c>
      <c r="EN6" s="34">
        <f t="shared" si="14"/>
        <v>0.89</v>
      </c>
      <c r="EO6" s="33" t="str">
        <f>IF(EO7="","",IF(EO7="-","【-】","【"&amp;SUBSTITUTE(TEXT(EO7,"#,##0.00"),"-","△")&amp;"】"))</f>
        <v>【0.23】</v>
      </c>
    </row>
    <row r="7" spans="1:145" s="35" customFormat="1" x14ac:dyDescent="0.15">
      <c r="A7" s="27"/>
      <c r="B7" s="36">
        <v>2017</v>
      </c>
      <c r="C7" s="36">
        <v>223417</v>
      </c>
      <c r="D7" s="36">
        <v>47</v>
      </c>
      <c r="E7" s="36">
        <v>17</v>
      </c>
      <c r="F7" s="36">
        <v>1</v>
      </c>
      <c r="G7" s="36">
        <v>0</v>
      </c>
      <c r="H7" s="36" t="s">
        <v>109</v>
      </c>
      <c r="I7" s="36" t="s">
        <v>110</v>
      </c>
      <c r="J7" s="36" t="s">
        <v>111</v>
      </c>
      <c r="K7" s="36" t="s">
        <v>112</v>
      </c>
      <c r="L7" s="36" t="s">
        <v>113</v>
      </c>
      <c r="M7" s="36" t="s">
        <v>114</v>
      </c>
      <c r="N7" s="37" t="s">
        <v>115</v>
      </c>
      <c r="O7" s="37" t="s">
        <v>116</v>
      </c>
      <c r="P7" s="37">
        <v>62.91</v>
      </c>
      <c r="Q7" s="37">
        <v>96.14</v>
      </c>
      <c r="R7" s="37">
        <v>2040</v>
      </c>
      <c r="S7" s="37">
        <v>32607</v>
      </c>
      <c r="T7" s="37">
        <v>8.81</v>
      </c>
      <c r="U7" s="37">
        <v>3701.14</v>
      </c>
      <c r="V7" s="37">
        <v>20512</v>
      </c>
      <c r="W7" s="37">
        <v>3.53</v>
      </c>
      <c r="X7" s="37">
        <v>5810.76</v>
      </c>
      <c r="Y7" s="37">
        <v>61.82</v>
      </c>
      <c r="Z7" s="37">
        <v>59.59</v>
      </c>
      <c r="AA7" s="37">
        <v>58.66</v>
      </c>
      <c r="AB7" s="37">
        <v>56.65</v>
      </c>
      <c r="AC7" s="37">
        <v>58.59</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1403.87</v>
      </c>
      <c r="BG7" s="37">
        <v>1218.94</v>
      </c>
      <c r="BH7" s="37">
        <v>2585.96</v>
      </c>
      <c r="BI7" s="37">
        <v>2597.63</v>
      </c>
      <c r="BJ7" s="37">
        <v>2417.39</v>
      </c>
      <c r="BK7" s="37">
        <v>904.16</v>
      </c>
      <c r="BL7" s="37">
        <v>641.22</v>
      </c>
      <c r="BM7" s="37">
        <v>681.23</v>
      </c>
      <c r="BN7" s="37">
        <v>773.95</v>
      </c>
      <c r="BO7" s="37">
        <v>857.76</v>
      </c>
      <c r="BP7" s="37">
        <v>707.33</v>
      </c>
      <c r="BQ7" s="37">
        <v>52.44</v>
      </c>
      <c r="BR7" s="37">
        <v>52.67</v>
      </c>
      <c r="BS7" s="37">
        <v>51.34</v>
      </c>
      <c r="BT7" s="37">
        <v>69.83</v>
      </c>
      <c r="BU7" s="37">
        <v>70.78</v>
      </c>
      <c r="BV7" s="37">
        <v>69.72</v>
      </c>
      <c r="BW7" s="37">
        <v>71.48</v>
      </c>
      <c r="BX7" s="37">
        <v>76.84</v>
      </c>
      <c r="BY7" s="37">
        <v>72.87</v>
      </c>
      <c r="BZ7" s="37">
        <v>81.260000000000005</v>
      </c>
      <c r="CA7" s="37">
        <v>101.26</v>
      </c>
      <c r="CB7" s="37">
        <v>221.51</v>
      </c>
      <c r="CC7" s="37">
        <v>224.33</v>
      </c>
      <c r="CD7" s="37">
        <v>230.17</v>
      </c>
      <c r="CE7" s="37">
        <v>168.78</v>
      </c>
      <c r="CF7" s="37">
        <v>167.95</v>
      </c>
      <c r="CG7" s="37">
        <v>150.53</v>
      </c>
      <c r="CH7" s="37">
        <v>170.07</v>
      </c>
      <c r="CI7" s="37">
        <v>160.72999999999999</v>
      </c>
      <c r="CJ7" s="37">
        <v>160.55000000000001</v>
      </c>
      <c r="CK7" s="37">
        <v>151.16999999999999</v>
      </c>
      <c r="CL7" s="37">
        <v>136.38999999999999</v>
      </c>
      <c r="CM7" s="37" t="s">
        <v>115</v>
      </c>
      <c r="CN7" s="37" t="s">
        <v>115</v>
      </c>
      <c r="CO7" s="37" t="s">
        <v>115</v>
      </c>
      <c r="CP7" s="37" t="s">
        <v>115</v>
      </c>
      <c r="CQ7" s="37" t="s">
        <v>115</v>
      </c>
      <c r="CR7" s="37">
        <v>65.22</v>
      </c>
      <c r="CS7" s="37">
        <v>62.16</v>
      </c>
      <c r="CT7" s="37">
        <v>59.97</v>
      </c>
      <c r="CU7" s="37">
        <v>56.35</v>
      </c>
      <c r="CV7" s="37">
        <v>58.13</v>
      </c>
      <c r="CW7" s="37">
        <v>60.13</v>
      </c>
      <c r="CX7" s="37">
        <v>91.57</v>
      </c>
      <c r="CY7" s="37">
        <v>91.75</v>
      </c>
      <c r="CZ7" s="37">
        <v>92.01</v>
      </c>
      <c r="DA7" s="37">
        <v>92.25</v>
      </c>
      <c r="DB7" s="37">
        <v>92.42</v>
      </c>
      <c r="DC7" s="37">
        <v>92.94</v>
      </c>
      <c r="DD7" s="37">
        <v>95.73</v>
      </c>
      <c r="DE7" s="37">
        <v>94.8</v>
      </c>
      <c r="DF7" s="37">
        <v>93.3</v>
      </c>
      <c r="DG7" s="37">
        <v>91.75</v>
      </c>
      <c r="DH7" s="37">
        <v>95.06</v>
      </c>
      <c r="DI7" s="37"/>
      <c r="DJ7" s="37"/>
      <c r="DK7" s="37"/>
      <c r="DL7" s="37"/>
      <c r="DM7" s="37"/>
      <c r="DN7" s="37"/>
      <c r="DO7" s="37"/>
      <c r="DP7" s="37"/>
      <c r="DQ7" s="37"/>
      <c r="DR7" s="37"/>
      <c r="DS7" s="37"/>
      <c r="DT7" s="37"/>
      <c r="DU7" s="37"/>
      <c r="DV7" s="37"/>
      <c r="DW7" s="37"/>
      <c r="DX7" s="37"/>
      <c r="DY7" s="37"/>
      <c r="DZ7" s="37"/>
      <c r="EA7" s="37"/>
      <c r="EB7" s="37"/>
      <c r="EC7" s="37"/>
      <c r="ED7" s="37"/>
      <c r="EE7" s="37">
        <v>0.44</v>
      </c>
      <c r="EF7" s="37">
        <v>0.19</v>
      </c>
      <c r="EG7" s="37">
        <v>0.64</v>
      </c>
      <c r="EH7" s="37">
        <v>0.28999999999999998</v>
      </c>
      <c r="EI7" s="37">
        <v>0</v>
      </c>
      <c r="EJ7" s="37">
        <v>0.19</v>
      </c>
      <c r="EK7" s="37">
        <v>7.0000000000000007E-2</v>
      </c>
      <c r="EL7" s="37">
        <v>1.08</v>
      </c>
      <c r="EM7" s="37">
        <v>1.1499999999999999</v>
      </c>
      <c r="EN7" s="37">
        <v>0.89</v>
      </c>
      <c r="EO7" s="37">
        <v>0.23</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117</v>
      </c>
      <c r="C9" s="39" t="s">
        <v>118</v>
      </c>
      <c r="D9" s="39" t="s">
        <v>119</v>
      </c>
      <c r="E9" s="39" t="s">
        <v>120</v>
      </c>
      <c r="F9" s="39" t="s">
        <v>121</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s060094</cp:lastModifiedBy>
  <cp:lastPrinted>2019-02-01T01:51:53Z</cp:lastPrinted>
  <dcterms:created xsi:type="dcterms:W3CDTF">2018-12-03T09:04:45Z</dcterms:created>
  <dcterms:modified xsi:type="dcterms:W3CDTF">2019-02-01T01:55:51Z</dcterms:modified>
  <cp:category/>
</cp:coreProperties>
</file>