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suidou7\Desktop\経営比較分析29年度決算\"/>
    </mc:Choice>
  </mc:AlternateContent>
  <workbookProtection workbookAlgorithmName="SHA-512" workbookHashValue="FiwxWhKfX59paHg2SF27YFLAXSwNj9ytqfiiavrcEtA9MGvAXx8cmT3w5OzkHvJJIo8beCdUbqKPCBBwSmFETA==" workbookSaltValue="3CEXE42y7zqu2PBsOb64q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<sst xmlns="http://schemas.openxmlformats.org/spreadsheetml/2006/main" count="242" uniqueCount="126">
  <si>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</si>
  <si>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</si>
  <si>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</si>
  <si>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</si>
  <si>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</si>
  <si>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</si>
  <si>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</si>
  <si>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</si>
  <si>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</si>
  <si>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</si>
  <si>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</si>
  <si>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</si>
  <si>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</si>
  <si>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</si>
  <si>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</si>
  <si>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</si>
  <si>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</si>
  <si>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</si>
  <si>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</si>
  <si>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</si>
  <si>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</si>
  <si>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</si>
  <si>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</si>
  <si>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</si>
  <si>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</si>
  <si>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</si>
  <si>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</si>
  <si>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</si>
  <si>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</si>
  <si>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</si>
  <si>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</si>
  <si>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</si>
  <si>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</si>
  <si>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</si>
  <si>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</si>
  <si>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</si>
  <si>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</si>
  <si>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</si>
  <si>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</si>
  <si>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</si>
  <si>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</si>
  <si>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</si>
  <si>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</si>
  <si>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</si>
  <si>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</si>
  <si>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</si>
  <si>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</si>
  <si>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</si>
  <si>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</si>
  <si>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</si>
  <si>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</si>
  <si>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</si>
  <si>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</si>
  <si>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</si>
  <si>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</si>
  <si>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</si>
  <si>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</si>
  <si>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</si>
  <si>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</si>
  <si>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</si>
  <si>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</si>
  <si>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</si>
  <si>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</si>
  <si>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</si>
  <si>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</si>
  <si>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</si>
  <si>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</si>
  <si>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</si>
  <si>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</si>
  <si>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</si>
  <si>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</si>
  <si>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</si>
  <si>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</si>
  <si>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</si>
  <si>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</si>
  <si>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</si>
  <si>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</si>
  <si>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</si>
  <si>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</si>
  <si>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</si>
  <si>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</si>
  <si>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</si>
  <si>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</si>
  <si>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</si>
  <si>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</si>
  <si>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</si>
  <si>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</si>
  <si>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</si>
  <si>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</si>
  <si>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</si>
  <si>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</si>
  <si>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</si>
  <si>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</si>
  <si>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</si>
  <si>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</si>
  <si>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</si>
  <si>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</si>
  <si>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</si>
  <si>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</si>
  <si>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</si>
  <si>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</si>
  <si>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</si>
  <si>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</si>
  <si>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</si>
  <si>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</si>
  <si>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</si>
  <si>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</si>
  <si>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</si>
  <si>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</si>
  <si>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</si>
  <si>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函南町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</si>
  <si>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</si>
  <si>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</si>
  <si>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</si>
  <si>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</si>
  <si>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</si>
  <si>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</si>
  <si>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</si>
  <si>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</si>
  <si>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</si>
  <si>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</si>
  <si>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</si>
  <si>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</si>
  <si>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老朽化対策については、公共下水道事業区域において、重要な幹線管渠の耐震化及び長寿命化に着手しているが、当該会計の特定環境保全公共下水道事業区域の管渠の長寿命化には着手していない。
　今後、ストックマネージメント計画の中で整備を検討し、適切な時期に老朽化対策に着手したいと考えている。</t>
    <rPh sb="1" eb="4">
      <t>ロウキュウカ</t>
    </rPh>
    <rPh sb="4" eb="6">
      <t>タイサク</t>
    </rPh>
    <rPh sb="12" eb="14">
      <t>コウキョウ</t>
    </rPh>
    <rPh sb="14" eb="17">
      <t>ゲスイドウ</t>
    </rPh>
    <rPh sb="17" eb="19">
      <t>ジギョウ</t>
    </rPh>
    <rPh sb="19" eb="21">
      <t>クイキ</t>
    </rPh>
    <rPh sb="26" eb="28">
      <t>ジュウヨウ</t>
    </rPh>
    <rPh sb="29" eb="31">
      <t>カンセン</t>
    </rPh>
    <rPh sb="31" eb="33">
      <t>カンキョ</t>
    </rPh>
    <rPh sb="34" eb="37">
      <t>タイシンカ</t>
    </rPh>
    <rPh sb="37" eb="38">
      <t>オヨ</t>
    </rPh>
    <rPh sb="39" eb="43">
      <t>チョウジュミョウカ</t>
    </rPh>
    <rPh sb="44" eb="46">
      <t>チャクシュ</t>
    </rPh>
    <rPh sb="52" eb="54">
      <t>トウガイ</t>
    </rPh>
    <rPh sb="54" eb="56">
      <t>カイケイ</t>
    </rPh>
    <rPh sb="57" eb="59">
      <t>トクテイ</t>
    </rPh>
    <rPh sb="59" eb="61">
      <t>カンキョウ</t>
    </rPh>
    <rPh sb="61" eb="63">
      <t>ホゼン</t>
    </rPh>
    <rPh sb="63" eb="65">
      <t>コウキョウ</t>
    </rPh>
    <rPh sb="65" eb="68">
      <t>ゲスイドウ</t>
    </rPh>
    <rPh sb="68" eb="70">
      <t>ジギョウ</t>
    </rPh>
    <rPh sb="70" eb="72">
      <t>クイキ</t>
    </rPh>
    <rPh sb="73" eb="75">
      <t>カンキョ</t>
    </rPh>
    <rPh sb="76" eb="80">
      <t>チョウジュミョウカ</t>
    </rPh>
    <rPh sb="82" eb="84">
      <t>チャクシュ</t>
    </rPh>
    <rPh sb="92" eb="94">
      <t>コンゴ</t>
    </rPh>
    <rPh sb="106" eb="108">
      <t>ケイカク</t>
    </rPh>
    <rPh sb="109" eb="110">
      <t>ナカ</t>
    </rPh>
    <rPh sb="111" eb="113">
      <t>セイビ</t>
    </rPh>
    <rPh sb="114" eb="116">
      <t>ケントウ</t>
    </rPh>
    <rPh sb="118" eb="120">
      <t>テキセツ</t>
    </rPh>
    <rPh sb="121" eb="123">
      <t>ジキ</t>
    </rPh>
    <rPh sb="124" eb="127">
      <t>ロウキュウカ</t>
    </rPh>
    <rPh sb="127" eb="129">
      <t>タイサク</t>
    </rPh>
    <rPh sb="130" eb="132">
      <t>チャクシュ</t>
    </rPh>
    <rPh sb="136" eb="137">
      <t>カンガ</t>
    </rPh>
    <phoneticPr fontId="15"/>
  </si>
  <si>
    <t>　本会計は、公共下水道事業に付随する会計であり、事業規模も公共下水道に比べて大きくない。
　公共下水道事業会計と連動して経営を行う必要がる。いまだに未整備な区域が点在し、効率的な整備が求められている。10年概成を目指す上で整備計画の見直しも必要になってきている。
　効率な整備と水洗化促進により、事業対効果を上げて行く必要がある。
　</t>
    <rPh sb="1" eb="2">
      <t>ホン</t>
    </rPh>
    <rPh sb="2" eb="4">
      <t>カイケイ</t>
    </rPh>
    <rPh sb="6" eb="8">
      <t>コウキョウ</t>
    </rPh>
    <rPh sb="8" eb="11">
      <t>ゲスイドウ</t>
    </rPh>
    <rPh sb="11" eb="13">
      <t>ジギョウ</t>
    </rPh>
    <rPh sb="14" eb="16">
      <t>フズイ</t>
    </rPh>
    <rPh sb="18" eb="20">
      <t>カイケイ</t>
    </rPh>
    <rPh sb="24" eb="26">
      <t>ジギョウ</t>
    </rPh>
    <rPh sb="26" eb="28">
      <t>キボ</t>
    </rPh>
    <rPh sb="29" eb="31">
      <t>コウキョウ</t>
    </rPh>
    <rPh sb="31" eb="34">
      <t>ゲスイドウ</t>
    </rPh>
    <rPh sb="35" eb="36">
      <t>クラ</t>
    </rPh>
    <rPh sb="38" eb="39">
      <t>オオ</t>
    </rPh>
    <rPh sb="46" eb="48">
      <t>コウキョウ</t>
    </rPh>
    <rPh sb="48" eb="51">
      <t>ゲスイドウ</t>
    </rPh>
    <rPh sb="51" eb="53">
      <t>ジギョウ</t>
    </rPh>
    <rPh sb="53" eb="55">
      <t>カイケイ</t>
    </rPh>
    <rPh sb="56" eb="58">
      <t>レンドウ</t>
    </rPh>
    <rPh sb="60" eb="62">
      <t>ケイエイ</t>
    </rPh>
    <rPh sb="63" eb="64">
      <t>オコナ</t>
    </rPh>
    <rPh sb="65" eb="67">
      <t>ヒツヨウ</t>
    </rPh>
    <rPh sb="74" eb="77">
      <t>ミセイビ</t>
    </rPh>
    <rPh sb="78" eb="80">
      <t>クイキ</t>
    </rPh>
    <rPh sb="81" eb="83">
      <t>テンザイ</t>
    </rPh>
    <rPh sb="85" eb="88">
      <t>コウリツテキ</t>
    </rPh>
    <rPh sb="89" eb="91">
      <t>セイビ</t>
    </rPh>
    <rPh sb="92" eb="93">
      <t>モト</t>
    </rPh>
    <rPh sb="102" eb="103">
      <t>ネン</t>
    </rPh>
    <rPh sb="103" eb="105">
      <t>ガイセイ</t>
    </rPh>
    <rPh sb="106" eb="108">
      <t>メザ</t>
    </rPh>
    <rPh sb="109" eb="110">
      <t>ウエ</t>
    </rPh>
    <rPh sb="111" eb="113">
      <t>セイビ</t>
    </rPh>
    <rPh sb="113" eb="115">
      <t>ケイカク</t>
    </rPh>
    <rPh sb="116" eb="118">
      <t>ミナオ</t>
    </rPh>
    <rPh sb="120" eb="122">
      <t>ヒツヨウ</t>
    </rPh>
    <rPh sb="133" eb="135">
      <t>コウリツ</t>
    </rPh>
    <rPh sb="136" eb="138">
      <t>セイビ</t>
    </rPh>
    <rPh sb="139" eb="142">
      <t>スイセンカ</t>
    </rPh>
    <rPh sb="142" eb="144">
      <t>ソクシン</t>
    </rPh>
    <rPh sb="148" eb="150">
      <t>ジギョウ</t>
    </rPh>
    <rPh sb="150" eb="151">
      <t>タイ</t>
    </rPh>
    <rPh sb="151" eb="153">
      <t>コウカ</t>
    </rPh>
    <rPh sb="154" eb="155">
      <t>ア</t>
    </rPh>
    <rPh sb="157" eb="158">
      <t>イ</t>
    </rPh>
    <rPh sb="159" eb="161">
      <t>ヒツヨウ</t>
    </rPh>
    <phoneticPr fontId="15"/>
  </si>
  <si>
    <t>　本会計は、市街化区域の公共下水道整備に合わせて市街化調整区域の住宅密集地を下水道区域に取り込み整備を行っている。
①収益的支出比率について、継続的に100％を下回っており、これは下水道使用料金により、汚水処理費、管渠維持費を賄えていないことを示している。そのため平成29年度に料金改定を実施しているが使用者の負担の軽減のため、段階的な料金改定としている。
④企業債残高対事業費規模比率のH27.H28が0となっているのは、一般財源不足によるもので、全額他会計繰入金で償還されている。
⑤経費回収率は、継続して100％を下回っているため明らかな財源不足を示している。料金改定を2020年に改定を予定している。
⑥汚水処理原価についてはH28から上昇している。処理運営に関する労務費の増加に伴い汚水処理単価が上昇している。
⑦施設利用率について、処理場は流域下水道事業として運営されており、適切な規模及び利用状況が維持されている。H26及びH27は、記入漏れでありH26は25.71でH27は26.39である。
⑧水洗化率は概ね80％程度であり、今後は90％を確保できるよう水洗化を促進していく必要がある。</t>
    <rPh sb="1" eb="2">
      <t>ホン</t>
    </rPh>
    <rPh sb="2" eb="4">
      <t>カイケイ</t>
    </rPh>
    <rPh sb="6" eb="9">
      <t>シガイカ</t>
    </rPh>
    <rPh sb="9" eb="11">
      <t>クイキ</t>
    </rPh>
    <rPh sb="12" eb="14">
      <t>コウキョウ</t>
    </rPh>
    <rPh sb="14" eb="17">
      <t>ゲスイドウ</t>
    </rPh>
    <rPh sb="17" eb="19">
      <t>セイビ</t>
    </rPh>
    <rPh sb="20" eb="21">
      <t>ア</t>
    </rPh>
    <rPh sb="24" eb="27">
      <t>シガイカ</t>
    </rPh>
    <rPh sb="27" eb="29">
      <t>チョウセイ</t>
    </rPh>
    <rPh sb="29" eb="31">
      <t>クイキ</t>
    </rPh>
    <rPh sb="32" eb="34">
      <t>ジュウタク</t>
    </rPh>
    <rPh sb="34" eb="37">
      <t>ミッシュウチ</t>
    </rPh>
    <rPh sb="38" eb="41">
      <t>ゲスイドウ</t>
    </rPh>
    <rPh sb="41" eb="43">
      <t>クイキ</t>
    </rPh>
    <rPh sb="44" eb="45">
      <t>ト</t>
    </rPh>
    <rPh sb="46" eb="47">
      <t>コ</t>
    </rPh>
    <rPh sb="48" eb="50">
      <t>セイビ</t>
    </rPh>
    <rPh sb="51" eb="52">
      <t>オコナ</t>
    </rPh>
    <rPh sb="59" eb="61">
      <t>シュウエキ</t>
    </rPh>
    <rPh sb="61" eb="62">
      <t>テキ</t>
    </rPh>
    <rPh sb="62" eb="64">
      <t>シシュツ</t>
    </rPh>
    <rPh sb="64" eb="66">
      <t>ヒリツ</t>
    </rPh>
    <rPh sb="71" eb="74">
      <t>ケイゾクテキ</t>
    </rPh>
    <rPh sb="80" eb="82">
      <t>シタマワ</t>
    </rPh>
    <rPh sb="90" eb="93">
      <t>ゲスイドウ</t>
    </rPh>
    <rPh sb="93" eb="96">
      <t>シヨウリョウ</t>
    </rPh>
    <rPh sb="96" eb="97">
      <t>キン</t>
    </rPh>
    <rPh sb="101" eb="103">
      <t>オスイ</t>
    </rPh>
    <rPh sb="103" eb="105">
      <t>ショリ</t>
    </rPh>
    <rPh sb="105" eb="106">
      <t>ヒ</t>
    </rPh>
    <rPh sb="107" eb="109">
      <t>カンキョ</t>
    </rPh>
    <rPh sb="109" eb="112">
      <t>イジヒ</t>
    </rPh>
    <rPh sb="113" eb="114">
      <t>マカナ</t>
    </rPh>
    <rPh sb="122" eb="123">
      <t>シメ</t>
    </rPh>
    <rPh sb="132" eb="134">
      <t>ヘイセイ</t>
    </rPh>
    <rPh sb="136" eb="137">
      <t>ネン</t>
    </rPh>
    <rPh sb="137" eb="138">
      <t>ド</t>
    </rPh>
    <rPh sb="139" eb="141">
      <t>リョウキン</t>
    </rPh>
    <rPh sb="141" eb="143">
      <t>カイテイ</t>
    </rPh>
    <rPh sb="144" eb="146">
      <t>ジッシ</t>
    </rPh>
    <rPh sb="151" eb="154">
      <t>シヨウシャ</t>
    </rPh>
    <rPh sb="155" eb="157">
      <t>フタン</t>
    </rPh>
    <rPh sb="158" eb="160">
      <t>ケイゲン</t>
    </rPh>
    <rPh sb="164" eb="167">
      <t>ダンカイテキ</t>
    </rPh>
    <rPh sb="168" eb="170">
      <t>リョウキン</t>
    </rPh>
    <rPh sb="170" eb="172">
      <t>カイテイ</t>
    </rPh>
    <rPh sb="180" eb="182">
      <t>キギョウ</t>
    </rPh>
    <rPh sb="182" eb="183">
      <t>サイ</t>
    </rPh>
    <rPh sb="183" eb="185">
      <t>ザンダカ</t>
    </rPh>
    <rPh sb="185" eb="186">
      <t>タイ</t>
    </rPh>
    <rPh sb="186" eb="189">
      <t>ジギョウヒ</t>
    </rPh>
    <rPh sb="189" eb="191">
      <t>キボ</t>
    </rPh>
    <rPh sb="191" eb="193">
      <t>ヒリツ</t>
    </rPh>
    <rPh sb="212" eb="214">
      <t>イッパン</t>
    </rPh>
    <rPh sb="214" eb="216">
      <t>ザイゲン</t>
    </rPh>
    <rPh sb="216" eb="218">
      <t>フソク</t>
    </rPh>
    <rPh sb="225" eb="227">
      <t>ゼンガク</t>
    </rPh>
    <rPh sb="227" eb="228">
      <t>タ</t>
    </rPh>
    <rPh sb="228" eb="230">
      <t>カイケイ</t>
    </rPh>
    <rPh sb="230" eb="231">
      <t>クリ</t>
    </rPh>
    <rPh sb="231" eb="232">
      <t>イ</t>
    </rPh>
    <rPh sb="232" eb="233">
      <t>キン</t>
    </rPh>
    <rPh sb="234" eb="236">
      <t>ショウカン</t>
    </rPh>
    <rPh sb="244" eb="246">
      <t>ケイヒ</t>
    </rPh>
    <rPh sb="246" eb="248">
      <t>カイシュウ</t>
    </rPh>
    <rPh sb="248" eb="249">
      <t>リツ</t>
    </rPh>
    <rPh sb="251" eb="253">
      <t>ケイゾク</t>
    </rPh>
    <rPh sb="260" eb="261">
      <t>シタ</t>
    </rPh>
    <rPh sb="261" eb="262">
      <t>マワ</t>
    </rPh>
    <rPh sb="268" eb="269">
      <t>アキ</t>
    </rPh>
    <rPh sb="272" eb="274">
      <t>ザイゲン</t>
    </rPh>
    <rPh sb="274" eb="276">
      <t>フソク</t>
    </rPh>
    <rPh sb="277" eb="278">
      <t>シメ</t>
    </rPh>
    <rPh sb="283" eb="285">
      <t>リョウキン</t>
    </rPh>
    <rPh sb="285" eb="287">
      <t>カイテイ</t>
    </rPh>
    <rPh sb="292" eb="293">
      <t>ネン</t>
    </rPh>
    <rPh sb="294" eb="296">
      <t>カイテイ</t>
    </rPh>
    <rPh sb="297" eb="299">
      <t>ヨテイ</t>
    </rPh>
    <rPh sb="306" eb="308">
      <t>オスイ</t>
    </rPh>
    <rPh sb="308" eb="310">
      <t>ショリ</t>
    </rPh>
    <rPh sb="310" eb="312">
      <t>ゲンカ</t>
    </rPh>
    <rPh sb="322" eb="324">
      <t>ジョウショウ</t>
    </rPh>
    <rPh sb="329" eb="331">
      <t>ショリ</t>
    </rPh>
    <rPh sb="331" eb="333">
      <t>ウンエイ</t>
    </rPh>
    <rPh sb="334" eb="335">
      <t>カン</t>
    </rPh>
    <rPh sb="337" eb="340">
      <t>ロウムヒ</t>
    </rPh>
    <rPh sb="341" eb="343">
      <t>ゾウカ</t>
    </rPh>
    <rPh sb="344" eb="345">
      <t>トモナ</t>
    </rPh>
    <rPh sb="346" eb="348">
      <t>オスイ</t>
    </rPh>
    <rPh sb="348" eb="350">
      <t>ショリ</t>
    </rPh>
    <rPh sb="350" eb="352">
      <t>タンカ</t>
    </rPh>
    <rPh sb="353" eb="355">
      <t>ジョウショウ</t>
    </rPh>
    <rPh sb="362" eb="364">
      <t>シセツ</t>
    </rPh>
    <rPh sb="364" eb="366">
      <t>リヨウ</t>
    </rPh>
    <rPh sb="366" eb="367">
      <t>リツ</t>
    </rPh>
    <rPh sb="372" eb="375">
      <t>ショリジョウ</t>
    </rPh>
    <rPh sb="376" eb="378">
      <t>リュウイキ</t>
    </rPh>
    <rPh sb="378" eb="381">
      <t>ゲスイドウ</t>
    </rPh>
    <rPh sb="381" eb="383">
      <t>ジギョウ</t>
    </rPh>
    <rPh sb="386" eb="388">
      <t>ウンエイ</t>
    </rPh>
    <rPh sb="394" eb="396">
      <t>テキセツ</t>
    </rPh>
    <rPh sb="397" eb="399">
      <t>キボ</t>
    </rPh>
    <rPh sb="399" eb="400">
      <t>オヨ</t>
    </rPh>
    <rPh sb="401" eb="403">
      <t>リヨウ</t>
    </rPh>
    <rPh sb="403" eb="405">
      <t>ジョウキョウ</t>
    </rPh>
    <rPh sb="406" eb="408">
      <t>イジ</t>
    </rPh>
    <rPh sb="417" eb="418">
      <t>オヨ</t>
    </rPh>
    <rPh sb="424" eb="426">
      <t>キニュウ</t>
    </rPh>
    <rPh sb="426" eb="427">
      <t>モ</t>
    </rPh>
    <rPh sb="456" eb="459">
      <t>スイセンカ</t>
    </rPh>
    <rPh sb="459" eb="460">
      <t>リツ</t>
    </rPh>
    <rPh sb="461" eb="462">
      <t>オオム</t>
    </rPh>
    <rPh sb="466" eb="468">
      <t>テイド</t>
    </rPh>
    <rPh sb="472" eb="474">
      <t>コンゴ</t>
    </rPh>
    <rPh sb="479" eb="481">
      <t>カクホ</t>
    </rPh>
    <rPh sb="486" eb="488">
      <t>スイセン</t>
    </rPh>
    <rPh sb="488" eb="489">
      <t>カ</t>
    </rPh>
    <rPh sb="490" eb="492">
      <t>ソクシン</t>
    </rPh>
    <rPh sb="496" eb="498">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</si>
</sst>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2.95</c:v>
                </c:pt>
              </c:numCache>
            </c:numRef>
          </c:val>
          <c:extLst>
            <c:ext xmlns:c16="http://schemas.microsoft.com/office/drawing/2014/chart" uri="{C3380CC4-5D6E-409C-BE32-E72D297353CC}">
              <c16:uniqueId val="{00000000-6E54-4577-B256-68ED78A64D3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0.08</c:v>
                </c:pt>
                <c:pt idx="3">
                  <c:v>0.04</c:v>
                </c:pt>
                <c:pt idx="4">
                  <c:v>0.15</c:v>
                </c:pt>
              </c:numCache>
            </c:numRef>
          </c:val>
          <c:smooth val="0"/>
          <c:extLst>
            <c:ext xmlns:c16="http://schemas.microsoft.com/office/drawing/2014/chart" uri="{C3380CC4-5D6E-409C-BE32-E72D297353CC}">
              <c16:uniqueId val="{00000001-6E54-4577-B256-68ED78A64D3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28.07</c:v>
                </c:pt>
                <c:pt idx="1">
                  <c:v>0</c:v>
                </c:pt>
                <c:pt idx="2">
                  <c:v>0</c:v>
                </c:pt>
                <c:pt idx="3">
                  <c:v>29.01</c:v>
                </c:pt>
                <c:pt idx="4">
                  <c:v>28.58</c:v>
                </c:pt>
              </c:numCache>
            </c:numRef>
          </c:val>
          <c:extLst>
            <c:ext xmlns:c16="http://schemas.microsoft.com/office/drawing/2014/chart" uri="{C3380CC4-5D6E-409C-BE32-E72D297353CC}">
              <c16:uniqueId val="{00000000-1B14-4AE3-B456-031CA9AB87B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39.25</c:v>
                </c:pt>
                <c:pt idx="3">
                  <c:v>43.18</c:v>
                </c:pt>
                <c:pt idx="4">
                  <c:v>42.38</c:v>
                </c:pt>
              </c:numCache>
            </c:numRef>
          </c:val>
          <c:smooth val="0"/>
          <c:extLst>
            <c:ext xmlns:c16="http://schemas.microsoft.com/office/drawing/2014/chart" uri="{C3380CC4-5D6E-409C-BE32-E72D297353CC}">
              <c16:uniqueId val="{00000001-1B14-4AE3-B456-031CA9AB87B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79.66</c:v>
                </c:pt>
                <c:pt idx="1">
                  <c:v>81.62</c:v>
                </c:pt>
                <c:pt idx="2">
                  <c:v>82.48</c:v>
                </c:pt>
                <c:pt idx="3">
                  <c:v>82.86</c:v>
                </c:pt>
                <c:pt idx="4">
                  <c:v>82.31</c:v>
                </c:pt>
              </c:numCache>
            </c:numRef>
          </c:val>
          <c:extLst>
            <c:ext xmlns:c16="http://schemas.microsoft.com/office/drawing/2014/chart" uri="{C3380CC4-5D6E-409C-BE32-E72D297353CC}">
              <c16:uniqueId val="{00000000-A487-4721-90CE-614467D3043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86.43</c:v>
                </c:pt>
                <c:pt idx="3">
                  <c:v>86.43</c:v>
                </c:pt>
                <c:pt idx="4">
                  <c:v>87.01</c:v>
                </c:pt>
              </c:numCache>
            </c:numRef>
          </c:val>
          <c:smooth val="0"/>
          <c:extLst>
            <c:ext xmlns:c16="http://schemas.microsoft.com/office/drawing/2014/chart" uri="{C3380CC4-5D6E-409C-BE32-E72D297353CC}">
              <c16:uniqueId val="{00000001-A487-4721-90CE-614467D3043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81.650000000000006</c:v>
                </c:pt>
                <c:pt idx="1">
                  <c:v>84.22</c:v>
                </c:pt>
                <c:pt idx="2">
                  <c:v>84.61</c:v>
                </c:pt>
                <c:pt idx="3">
                  <c:v>77.81</c:v>
                </c:pt>
                <c:pt idx="4">
                  <c:v>77.64</c:v>
                </c:pt>
              </c:numCache>
            </c:numRef>
          </c:val>
          <c:extLst>
            <c:ext xmlns:c16="http://schemas.microsoft.com/office/drawing/2014/chart" uri="{C3380CC4-5D6E-409C-BE32-E72D297353CC}">
              <c16:uniqueId val="{00000000-25D5-49E2-9BD4-A72720E213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D5-49E2-9BD4-A72720E213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36-4512-A661-E80EF13FCBC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36-4512-A661-E80EF13FCBC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23-4BD3-8ABB-65A4D22D94D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23-4BD3-8ABB-65A4D22D94D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CB-4A02-914B-BFD7063F3E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CB-4A02-914B-BFD7063F3E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CE-4EBE-8A3B-23DE5793714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CE-4EBE-8A3B-23DE5793714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2066.5100000000002</c:v>
                </c:pt>
                <c:pt idx="1">
                  <c:v>2021.94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367-46FD-A725-12162FA8018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1390.86</c:v>
                </c:pt>
                <c:pt idx="3">
                  <c:v>1467.94</c:v>
                </c:pt>
                <c:pt idx="4">
                  <c:v>1144.94</c:v>
                </c:pt>
              </c:numCache>
            </c:numRef>
          </c:val>
          <c:smooth val="0"/>
          <c:extLst>
            <c:ext xmlns:c16="http://schemas.microsoft.com/office/drawing/2014/chart" uri="{C3380CC4-5D6E-409C-BE32-E72D297353CC}">
              <c16:uniqueId val="{00000001-6367-46FD-A725-12162FA8018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72.069999999999993</c:v>
                </c:pt>
                <c:pt idx="1">
                  <c:v>77.37</c:v>
                </c:pt>
                <c:pt idx="2">
                  <c:v>78.06</c:v>
                </c:pt>
                <c:pt idx="3">
                  <c:v>69.319999999999993</c:v>
                </c:pt>
                <c:pt idx="4">
                  <c:v>68.09</c:v>
                </c:pt>
              </c:numCache>
            </c:numRef>
          </c:val>
          <c:extLst>
            <c:ext xmlns:c16="http://schemas.microsoft.com/office/drawing/2014/chart" uri="{C3380CC4-5D6E-409C-BE32-E72D297353CC}">
              <c16:uniqueId val="{00000000-B586-43F3-A5AA-9F0F44A094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76.849999999999994</c:v>
                </c:pt>
                <c:pt idx="3">
                  <c:v>83.3</c:v>
                </c:pt>
                <c:pt idx="4">
                  <c:v>88.16</c:v>
                </c:pt>
              </c:numCache>
            </c:numRef>
          </c:val>
          <c:smooth val="0"/>
          <c:extLst>
            <c:ext xmlns:c16="http://schemas.microsoft.com/office/drawing/2014/chart" uri="{C3380CC4-5D6E-409C-BE32-E72D297353CC}">
              <c16:uniqueId val="{00000001-B586-43F3-A5AA-9F0F44A094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123.15</c:v>
                </c:pt>
                <c:pt idx="1">
                  <c:v>119.21</c:v>
                </c:pt>
                <c:pt idx="2">
                  <c:v>118.29</c:v>
                </c:pt>
                <c:pt idx="3">
                  <c:v>133.74</c:v>
                </c:pt>
                <c:pt idx="4">
                  <c:v>150</c:v>
                </c:pt>
              </c:numCache>
            </c:numRef>
          </c:val>
          <c:extLst>
            <c:ext xmlns:c16="http://schemas.microsoft.com/office/drawing/2014/chart" uri="{C3380CC4-5D6E-409C-BE32-E72D297353CC}">
              <c16:uniqueId val="{00000000-F43C-4F89-9D97-16F7642490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198.4</c:v>
                </c:pt>
                <c:pt idx="3">
                  <c:v>184.56</c:v>
                </c:pt>
                <c:pt idx="4">
                  <c:v>173.89</c:v>
                </c:pt>
              </c:numCache>
            </c:numRef>
          </c:val>
          <c:smooth val="0"/>
          <c:extLst>
            <c:ext xmlns:c16="http://schemas.microsoft.com/office/drawing/2014/chart" uri="{C3380CC4-5D6E-409C-BE32-E72D297353CC}">
              <c16:uniqueId val="{00000001-F43C-4F89-9D97-16F7642490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函南町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D1</v>
      </c>
      <c r="X8" s="47"/>
      <c r="Y8" s="47"/>
      <c r="Z8" s="47"/>
      <c r="AA8" s="47"/>
      <c r="AB8" s="47"/>
      <c r="AC8" s="47"/>
      <c r="AD8" s="48" t="str">
        <f>データ!$M$6</f>
        <v>非設置</v>
      </c>
      <c r="AE8" s="48"/>
      <c r="AF8" s="48"/>
      <c r="AG8" s="48"/>
      <c r="AH8" s="48"/>
      <c r="AI8" s="48"/>
      <c r="AJ8" s="48"/>
      <c r="AK8" s="3"/>
      <c r="AL8" s="49">
        <f>データ!S6</f>
        <v>38042</v>
      </c>
      <c r="AM8" s="49"/>
      <c r="AN8" s="49"/>
      <c r="AO8" s="49"/>
      <c r="AP8" s="49"/>
      <c r="AQ8" s="49"/>
      <c r="AR8" s="49"/>
      <c r="AS8" s="49"/>
      <c r="AT8" s="44">
        <f>データ!T6</f>
        <v>65.16</v>
      </c>
      <c r="AU8" s="44"/>
      <c r="AV8" s="44"/>
      <c r="AW8" s="44"/>
      <c r="AX8" s="44"/>
      <c r="AY8" s="44"/>
      <c r="AZ8" s="44"/>
      <c r="BA8" s="44"/>
      <c r="BB8" s="44">
        <f>データ!U6</f>
        <v>583.82000000000005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9.6199999999999992</v>
      </c>
      <c r="Q10" s="44"/>
      <c r="R10" s="44"/>
      <c r="S10" s="44"/>
      <c r="T10" s="44"/>
      <c r="U10" s="44"/>
      <c r="V10" s="44"/>
      <c r="W10" s="44">
        <f>データ!Q6</f>
        <v>90.09</v>
      </c>
      <c r="X10" s="44"/>
      <c r="Y10" s="44"/>
      <c r="Z10" s="44"/>
      <c r="AA10" s="44"/>
      <c r="AB10" s="44"/>
      <c r="AC10" s="44"/>
      <c r="AD10" s="49">
        <f>データ!R6</f>
        <v>2160</v>
      </c>
      <c r="AE10" s="49"/>
      <c r="AF10" s="49"/>
      <c r="AG10" s="49"/>
      <c r="AH10" s="49"/>
      <c r="AI10" s="49"/>
      <c r="AJ10" s="49"/>
      <c r="AK10" s="2"/>
      <c r="AL10" s="49">
        <f>データ!V6</f>
        <v>3624</v>
      </c>
      <c r="AM10" s="49"/>
      <c r="AN10" s="49"/>
      <c r="AO10" s="49"/>
      <c r="AP10" s="49"/>
      <c r="AQ10" s="49"/>
      <c r="AR10" s="49"/>
      <c r="AS10" s="49"/>
      <c r="AT10" s="44">
        <f>データ!W6</f>
        <v>1.21</v>
      </c>
      <c r="AU10" s="44"/>
      <c r="AV10" s="44"/>
      <c r="AW10" s="44"/>
      <c r="AX10" s="44"/>
      <c r="AY10" s="44"/>
      <c r="AZ10" s="44"/>
      <c r="BA10" s="44"/>
      <c r="BB10" s="44">
        <f>データ!X6</f>
        <v>2995.04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XI41XOa+LxvtuAWHMIWUKj2QgZDcHAZ2YCJDg3sDJaybM4t2jxqL9EhgDiR6ivpKIFtXd3s2omY2EwFP+K+iPA==" saltValue="KhQDXuPCoOByA2EpmnfYi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223255</v>
      </c>
      <c r="D6" s="32">
        <f t="shared" si="3"/>
        <v>47</v>
      </c>
      <c r="E6" s="32">
        <f t="shared" si="3"/>
        <v>17</v>
      </c>
      <c r="F6" s="32">
        <f t="shared" si="3"/>
        <v>4</v>
      </c>
      <c r="G6" s="32">
        <f t="shared" si="3"/>
        <v>0</v>
      </c>
      <c r="H6" s="32" t="str">
        <f t="shared" si="3"/>
        <v>静岡県　函南町</v>
      </c>
      <c r="I6" s="32" t="str">
        <f t="shared" si="3"/>
        <v>法非適用</v>
      </c>
      <c r="J6" s="32" t="str">
        <f t="shared" si="3"/>
        <v>下水道事業</v>
      </c>
      <c r="K6" s="32" t="str">
        <f t="shared" si="3"/>
        <v>特定環境保全公共下水道</v>
      </c>
      <c r="L6" s="32" t="str">
        <f t="shared" si="3"/>
        <v>D1</v>
      </c>
      <c r="M6" s="32" t="str">
        <f t="shared" si="3"/>
        <v>非設置</v>
      </c>
      <c r="N6" s="33" t="str">
        <f t="shared" si="3"/>
        <v>-</v>
      </c>
      <c r="O6" s="33" t="str">
        <f t="shared" si="3"/>
        <v>該当数値なし</v>
      </c>
      <c r="P6" s="33">
        <f t="shared" si="3"/>
        <v>9.6199999999999992</v>
      </c>
      <c r="Q6" s="33">
        <f t="shared" si="3"/>
        <v>90.09</v>
      </c>
      <c r="R6" s="33">
        <f t="shared" si="3"/>
        <v>2160</v>
      </c>
      <c r="S6" s="33">
        <f t="shared" si="3"/>
        <v>38042</v>
      </c>
      <c r="T6" s="33">
        <f t="shared" si="3"/>
        <v>65.16</v>
      </c>
      <c r="U6" s="33">
        <f t="shared" si="3"/>
        <v>583.82000000000005</v>
      </c>
      <c r="V6" s="33">
        <f t="shared" si="3"/>
        <v>3624</v>
      </c>
      <c r="W6" s="33">
        <f t="shared" si="3"/>
        <v>1.21</v>
      </c>
      <c r="X6" s="33">
        <f t="shared" si="3"/>
        <v>2995.04</v>
      </c>
      <c r="Y6" s="34">
        <f>IF(Y7="",NA(),Y7)</f>
        <v>81.650000000000006</v>
      </c>
      <c r="Z6" s="34">
        <f t="shared" ref="Z6:AH6" si="4">IF(Z7="",NA(),Z7)</f>
        <v>84.22</v>
      </c>
      <c r="AA6" s="34">
        <f t="shared" si="4"/>
        <v>84.61</v>
      </c>
      <c r="AB6" s="34">
        <f t="shared" si="4"/>
        <v>77.81</v>
      </c>
      <c r="AC6" s="34">
        <f t="shared" si="4"/>
        <v>77.64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2066.5100000000002</v>
      </c>
      <c r="BG6" s="34">
        <f t="shared" ref="BG6:BO6" si="7">IF(BG7="",NA(),BG7)</f>
        <v>2021.94</v>
      </c>
      <c r="BH6" s="33">
        <f t="shared" si="7"/>
        <v>0</v>
      </c>
      <c r="BI6" s="33">
        <f t="shared" si="7"/>
        <v>0</v>
      </c>
      <c r="BJ6" s="33">
        <f t="shared" si="7"/>
        <v>0</v>
      </c>
      <c r="BK6" s="34">
        <f t="shared" si="7"/>
        <v>1569.13</v>
      </c>
      <c r="BL6" s="34">
        <f t="shared" si="7"/>
        <v>1436</v>
      </c>
      <c r="BM6" s="34">
        <f t="shared" si="7"/>
        <v>1390.86</v>
      </c>
      <c r="BN6" s="34">
        <f t="shared" si="7"/>
        <v>1467.94</v>
      </c>
      <c r="BO6" s="34">
        <f t="shared" si="7"/>
        <v>1144.94</v>
      </c>
      <c r="BP6" s="33" t="str">
        <f>IF(BP7="","",IF(BP7="-","【-】","【"&amp;SUBSTITUTE(TEXT(BP7,"#,##0.00"),"-","△")&amp;"】"))</f>
        <v>【1,225.44】</v>
      </c>
      <c r="BQ6" s="34">
        <f>IF(BQ7="",NA(),BQ7)</f>
        <v>72.069999999999993</v>
      </c>
      <c r="BR6" s="34">
        <f t="shared" ref="BR6:BZ6" si="8">IF(BR7="",NA(),BR7)</f>
        <v>77.37</v>
      </c>
      <c r="BS6" s="34">
        <f t="shared" si="8"/>
        <v>78.06</v>
      </c>
      <c r="BT6" s="34">
        <f t="shared" si="8"/>
        <v>69.319999999999993</v>
      </c>
      <c r="BU6" s="34">
        <f t="shared" si="8"/>
        <v>68.09</v>
      </c>
      <c r="BV6" s="34">
        <f t="shared" si="8"/>
        <v>64.63</v>
      </c>
      <c r="BW6" s="34">
        <f t="shared" si="8"/>
        <v>66.56</v>
      </c>
      <c r="BX6" s="34">
        <f t="shared" si="8"/>
        <v>76.849999999999994</v>
      </c>
      <c r="BY6" s="34">
        <f t="shared" si="8"/>
        <v>83.3</v>
      </c>
      <c r="BZ6" s="34">
        <f t="shared" si="8"/>
        <v>88.16</v>
      </c>
      <c r="CA6" s="33" t="str">
        <f>IF(CA7="","",IF(CA7="-","【-】","【"&amp;SUBSTITUTE(TEXT(CA7,"#,##0.00"),"-","△")&amp;"】"))</f>
        <v>【75.58】</v>
      </c>
      <c r="CB6" s="34">
        <f>IF(CB7="",NA(),CB7)</f>
        <v>123.15</v>
      </c>
      <c r="CC6" s="34">
        <f t="shared" ref="CC6:CK6" si="9">IF(CC7="",NA(),CC7)</f>
        <v>119.21</v>
      </c>
      <c r="CD6" s="34">
        <f t="shared" si="9"/>
        <v>118.29</v>
      </c>
      <c r="CE6" s="34">
        <f t="shared" si="9"/>
        <v>133.74</v>
      </c>
      <c r="CF6" s="34">
        <f t="shared" si="9"/>
        <v>150</v>
      </c>
      <c r="CG6" s="34">
        <f t="shared" si="9"/>
        <v>245.75</v>
      </c>
      <c r="CH6" s="34">
        <f t="shared" si="9"/>
        <v>244.29</v>
      </c>
      <c r="CI6" s="34">
        <f t="shared" si="9"/>
        <v>198.4</v>
      </c>
      <c r="CJ6" s="34">
        <f t="shared" si="9"/>
        <v>184.56</v>
      </c>
      <c r="CK6" s="34">
        <f t="shared" si="9"/>
        <v>173.89</v>
      </c>
      <c r="CL6" s="33" t="str">
        <f>IF(CL7="","",IF(CL7="-","【-】","【"&amp;SUBSTITUTE(TEXT(CL7,"#,##0.00"),"-","△")&amp;"】"))</f>
        <v>【215.23】</v>
      </c>
      <c r="CM6" s="34">
        <f>IF(CM7="",NA(),CM7)</f>
        <v>28.07</v>
      </c>
      <c r="CN6" s="34" t="str">
        <f t="shared" ref="CN6:CV6" si="10">IF(CN7="",NA(),CN7)</f>
        <v>-</v>
      </c>
      <c r="CO6" s="34" t="str">
        <f t="shared" si="10"/>
        <v>-</v>
      </c>
      <c r="CP6" s="34">
        <f t="shared" si="10"/>
        <v>29.01</v>
      </c>
      <c r="CQ6" s="34">
        <f t="shared" si="10"/>
        <v>28.58</v>
      </c>
      <c r="CR6" s="34">
        <f t="shared" si="10"/>
        <v>43.65</v>
      </c>
      <c r="CS6" s="34">
        <f t="shared" si="10"/>
        <v>43.58</v>
      </c>
      <c r="CT6" s="34">
        <f t="shared" si="10"/>
        <v>39.25</v>
      </c>
      <c r="CU6" s="34">
        <f t="shared" si="10"/>
        <v>43.18</v>
      </c>
      <c r="CV6" s="34">
        <f t="shared" si="10"/>
        <v>42.38</v>
      </c>
      <c r="CW6" s="33" t="str">
        <f>IF(CW7="","",IF(CW7="-","【-】","【"&amp;SUBSTITUTE(TEXT(CW7,"#,##0.00"),"-","△")&amp;"】"))</f>
        <v>【42.66】</v>
      </c>
      <c r="CX6" s="34">
        <f>IF(CX7="",NA(),CX7)</f>
        <v>79.66</v>
      </c>
      <c r="CY6" s="34">
        <f t="shared" ref="CY6:DG6" si="11">IF(CY7="",NA(),CY7)</f>
        <v>81.62</v>
      </c>
      <c r="CZ6" s="34">
        <f t="shared" si="11"/>
        <v>82.48</v>
      </c>
      <c r="DA6" s="34">
        <f t="shared" si="11"/>
        <v>82.86</v>
      </c>
      <c r="DB6" s="34">
        <f t="shared" si="11"/>
        <v>82.31</v>
      </c>
      <c r="DC6" s="34">
        <f t="shared" si="11"/>
        <v>82.2</v>
      </c>
      <c r="DD6" s="34">
        <f t="shared" si="11"/>
        <v>82.35</v>
      </c>
      <c r="DE6" s="34">
        <f t="shared" si="11"/>
        <v>86.43</v>
      </c>
      <c r="DF6" s="34">
        <f t="shared" si="11"/>
        <v>86.43</v>
      </c>
      <c r="DG6" s="34">
        <f t="shared" si="11"/>
        <v>87.01</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2.95</v>
      </c>
      <c r="EJ6" s="34">
        <f t="shared" si="14"/>
        <v>0.05</v>
      </c>
      <c r="EK6" s="34">
        <f t="shared" si="14"/>
        <v>0.04</v>
      </c>
      <c r="EL6" s="34">
        <f t="shared" si="14"/>
        <v>0.08</v>
      </c>
      <c r="EM6" s="34">
        <f t="shared" si="14"/>
        <v>0.04</v>
      </c>
      <c r="EN6" s="34">
        <f t="shared" si="14"/>
        <v>0.15</v>
      </c>
      <c r="EO6" s="33" t="str">
        <f>IF(EO7="","",IF(EO7="-","【-】","【"&amp;SUBSTITUTE(TEXT(EO7,"#,##0.00"),"-","△")&amp;"】"))</f>
        <v>【0.10】</v>
      </c>
    </row>
    <row r="7" spans="1:145" s="35" customFormat="1" x14ac:dyDescent="0.15">
      <c r="A7" s="27"/>
      <c r="B7" s="36">
        <v>2017</v>
      </c>
      <c r="C7" s="36">
        <v>223255</v>
      </c>
      <c r="D7" s="36">
        <v>47</v>
      </c>
      <c r="E7" s="36">
        <v>17</v>
      </c>
      <c r="F7" s="36">
        <v>4</v>
      </c>
      <c r="G7" s="36">
        <v>0</v>
      </c>
      <c r="H7" s="36" t="s">
        <v>110</v>
      </c>
      <c r="I7" s="36" t="s">
        <v>111</v>
      </c>
      <c r="J7" s="36" t="s">
        <v>112</v>
      </c>
      <c r="K7" s="36" t="s">
        <v>113</v>
      </c>
      <c r="L7" s="36" t="s">
        <v>114</v>
      </c>
      <c r="M7" s="36" t="s">
        <v>115</v>
      </c>
      <c r="N7" s="37" t="s">
        <v>116</v>
      </c>
      <c r="O7" s="37" t="s">
        <v>117</v>
      </c>
      <c r="P7" s="37">
        <v>9.6199999999999992</v>
      </c>
      <c r="Q7" s="37">
        <v>90.09</v>
      </c>
      <c r="R7" s="37">
        <v>2160</v>
      </c>
      <c r="S7" s="37">
        <v>38042</v>
      </c>
      <c r="T7" s="37">
        <v>65.16</v>
      </c>
      <c r="U7" s="37">
        <v>583.82000000000005</v>
      </c>
      <c r="V7" s="37">
        <v>3624</v>
      </c>
      <c r="W7" s="37">
        <v>1.21</v>
      </c>
      <c r="X7" s="37">
        <v>2995.04</v>
      </c>
      <c r="Y7" s="37">
        <v>81.650000000000006</v>
      </c>
      <c r="Z7" s="37">
        <v>84.22</v>
      </c>
      <c r="AA7" s="37">
        <v>84.61</v>
      </c>
      <c r="AB7" s="37">
        <v>77.81</v>
      </c>
      <c r="AC7" s="37">
        <v>77.64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2066.5100000000002</v>
      </c>
      <c r="BG7" s="37">
        <v>2021.94</v>
      </c>
      <c r="BH7" s="37">
        <v>0</v>
      </c>
      <c r="BI7" s="37">
        <v>0</v>
      </c>
      <c r="BJ7" s="37">
        <v>0</v>
      </c>
      <c r="BK7" s="37">
        <v>1569.13</v>
      </c>
      <c r="BL7" s="37">
        <v>1436</v>
      </c>
      <c r="BM7" s="37">
        <v>1390.86</v>
      </c>
      <c r="BN7" s="37">
        <v>1467.94</v>
      </c>
      <c r="BO7" s="37">
        <v>1144.94</v>
      </c>
      <c r="BP7" s="37">
        <v>1225.44</v>
      </c>
      <c r="BQ7" s="37">
        <v>72.069999999999993</v>
      </c>
      <c r="BR7" s="37">
        <v>77.37</v>
      </c>
      <c r="BS7" s="37">
        <v>78.06</v>
      </c>
      <c r="BT7" s="37">
        <v>69.319999999999993</v>
      </c>
      <c r="BU7" s="37">
        <v>68.09</v>
      </c>
      <c r="BV7" s="37">
        <v>64.63</v>
      </c>
      <c r="BW7" s="37">
        <v>66.56</v>
      </c>
      <c r="BX7" s="37">
        <v>76.849999999999994</v>
      </c>
      <c r="BY7" s="37">
        <v>83.3</v>
      </c>
      <c r="BZ7" s="37">
        <v>88.16</v>
      </c>
      <c r="CA7" s="37">
        <v>75.58</v>
      </c>
      <c r="CB7" s="37">
        <v>123.15</v>
      </c>
      <c r="CC7" s="37">
        <v>119.21</v>
      </c>
      <c r="CD7" s="37">
        <v>118.29</v>
      </c>
      <c r="CE7" s="37">
        <v>133.74</v>
      </c>
      <c r="CF7" s="37">
        <v>150</v>
      </c>
      <c r="CG7" s="37">
        <v>245.75</v>
      </c>
      <c r="CH7" s="37">
        <v>244.29</v>
      </c>
      <c r="CI7" s="37">
        <v>198.4</v>
      </c>
      <c r="CJ7" s="37">
        <v>184.56</v>
      </c>
      <c r="CK7" s="37">
        <v>173.89</v>
      </c>
      <c r="CL7" s="37">
        <v>215.23</v>
      </c>
      <c r="CM7" s="37">
        <v>28.07</v>
      </c>
      <c r="CN7" s="37" t="s">
        <v>116</v>
      </c>
      <c r="CO7" s="37" t="s">
        <v>116</v>
      </c>
      <c r="CP7" s="37">
        <v>29.01</v>
      </c>
      <c r="CQ7" s="37">
        <v>28.58</v>
      </c>
      <c r="CR7" s="37">
        <v>43.65</v>
      </c>
      <c r="CS7" s="37">
        <v>43.58</v>
      </c>
      <c r="CT7" s="37">
        <v>39.25</v>
      </c>
      <c r="CU7" s="37">
        <v>43.18</v>
      </c>
      <c r="CV7" s="37">
        <v>42.38</v>
      </c>
      <c r="CW7" s="37">
        <v>42.66</v>
      </c>
      <c r="CX7" s="37">
        <v>79.66</v>
      </c>
      <c r="CY7" s="37">
        <v>81.62</v>
      </c>
      <c r="CZ7" s="37">
        <v>82.48</v>
      </c>
      <c r="DA7" s="37">
        <v>82.86</v>
      </c>
      <c r="DB7" s="37">
        <v>82.31</v>
      </c>
      <c r="DC7" s="37">
        <v>82.2</v>
      </c>
      <c r="DD7" s="37">
        <v>82.35</v>
      </c>
      <c r="DE7" s="37">
        <v>86.43</v>
      </c>
      <c r="DF7" s="37">
        <v>86.43</v>
      </c>
      <c r="DG7" s="37">
        <v>87.01</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2.95</v>
      </c>
      <c r="EJ7" s="37">
        <v>0.05</v>
      </c>
      <c r="EK7" s="37">
        <v>0.04</v>
      </c>
      <c r="EL7" s="37">
        <v>0.08</v>
      </c>
      <c r="EM7" s="37">
        <v>0.04</v>
      </c>
      <c r="EN7" s="37">
        <v>0.15</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suidou7</cp:lastModifiedBy>
  <cp:lastPrinted>2019-02-01T00:47:43Z</cp:lastPrinted>
  <dcterms:created xsi:type="dcterms:W3CDTF">2018-12-03T09:15:02Z</dcterms:created>
  <dcterms:modified xsi:type="dcterms:W3CDTF">2019-02-01T00:47:46Z</dcterms:modified>
  <cp:category/>
</cp:coreProperties>
</file>