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suidou5\Desktop\"/>
    </mc:Choice>
  </mc:AlternateContent>
  <workbookProtection workbookAlgorithmName="SHA-512" workbookHashValue="wTNSwiKK+jKVGT+gxv5S558JYr6+w4su2if4c2+0+szpEWwberD2+HHjSjm5VQTFocQmRMIdHza3Ir3zgzRUAA==" workbookSaltValue="XyKEDaDWJRSQxtAqtbjv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<sst xmlns="http://schemas.openxmlformats.org/spreadsheetml/2006/main" count="237" uniqueCount="125">
  <si>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</si>
  <si>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</si>
  <si>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</si>
  <si>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</si>
  <si>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</si>
  <si>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</si>
  <si>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</si>
  <si>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</si>
  <si>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</si>
  <si>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</si>
  <si>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</si>
  <si>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</si>
  <si>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</si>
  <si>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</si>
  <si>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</si>
  <si>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</si>
  <si>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</si>
  <si>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</si>
  <si>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</si>
  <si>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</si>
  <si>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</si>
  <si>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</si>
  <si>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</si>
  <si>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</si>
  <si>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</si>
  <si>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</si>
  <si>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</si>
  <si>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</si>
  <si>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</si>
  <si>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</si>
  <si>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</si>
  <si>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</si>
  <si>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</si>
  <si>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</si>
  <si>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</si>
  <si>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</si>
  <si>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</si>
  <si>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</si>
  <si>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</si>
  <si>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</si>
  <si>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</si>
  <si>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</si>
  <si>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</si>
  <si>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</si>
  <si>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</si>
  <si>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</si>
  <si>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</si>
  <si>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</si>
  <si>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</si>
  <si>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</si>
  <si>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</si>
  <si>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</si>
  <si>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</si>
  <si>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</si>
  <si>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</si>
  <si>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</si>
  <si>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</si>
  <si>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</si>
  <si>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</si>
  <si>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</si>
  <si>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</si>
  <si>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</si>
  <si>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</si>
  <si>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</si>
  <si>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</si>
  <si>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</si>
  <si>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</si>
  <si>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</si>
  <si>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</si>
  <si>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</si>
  <si>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</si>
  <si>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</si>
  <si>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</si>
  <si>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</si>
  <si>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</si>
  <si>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</si>
  <si>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</si>
  <si>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</si>
  <si>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</si>
  <si>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</si>
  <si>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</si>
  <si>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</si>
  <si>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</si>
  <si>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</si>
  <si>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</si>
  <si>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</si>
  <si>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</si>
  <si>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</si>
  <si>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</si>
  <si>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</si>
  <si>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</si>
  <si>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</si>
  <si>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</si>
  <si>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</si>
  <si>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</si>
  <si>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</si>
  <si>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</si>
  <si>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</si>
  <si>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</si>
  <si>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</si>
  <si>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</si>
  <si>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</si>
  <si>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</si>
  <si>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</si>
  <si>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</si>
  <si>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</si>
  <si>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</si>
  <si>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</si>
  <si>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</si>
  <si>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</si>
  <si>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</si>
  <si>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</si>
  <si>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</si>
  <si>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</si>
  <si>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</si>
  <si>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</si>
  <si>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</si>
  <si>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管路経年化率が年々上がっており平均値も上回っていることから、他の事業体と比較すると施設の老朽化と生産能力が低下している傾向にあるため、今後も老朽管の更新に取り組んでいく必要がある。</t>
    <phoneticPr fontId="4"/>
  </si>
  <si>
    <t xml:space="preserve">
</t>
    <phoneticPr fontId="4"/>
  </si>
  <si>
    <t>がっており、平均値も上回っていることから、</t>
    <rPh sb="6" eb="9">
      <t>ヘイキンチ</t>
    </rPh>
    <rPh sb="10" eb="12">
      <t>ウワマワ</t>
    </rPh>
    <phoneticPr fontId="4"/>
  </si>
  <si>
    <t>他の事業体と比較すると施設の老朽化と生産能力</t>
    <rPh sb="0" eb="1">
      <t>タ</t>
    </rPh>
    <rPh sb="2" eb="5">
      <t>ジギョウタイ</t>
    </rPh>
    <rPh sb="6" eb="8">
      <t>ヒカク</t>
    </rPh>
    <rPh sb="11" eb="13">
      <t>シセツ</t>
    </rPh>
    <rPh sb="14" eb="17">
      <t>ロウキュウカ</t>
    </rPh>
    <rPh sb="18" eb="20">
      <t>セイサン</t>
    </rPh>
    <rPh sb="20" eb="22">
      <t>ノウリョク</t>
    </rPh>
    <phoneticPr fontId="4"/>
  </si>
  <si>
    <t>が低下している傾向にあるため、今後も老朽化の</t>
    <rPh sb="1" eb="3">
      <t>テイカ</t>
    </rPh>
    <rPh sb="7" eb="9">
      <t>ケイコウ</t>
    </rPh>
    <rPh sb="15" eb="17">
      <t>コンゴ</t>
    </rPh>
    <rPh sb="18" eb="21">
      <t>ロウキュウカ</t>
    </rPh>
    <phoneticPr fontId="4"/>
  </si>
  <si>
    <t>更新に取り組んでいく必要がある。</t>
    <rPh sb="0" eb="2">
      <t>コウシン</t>
    </rPh>
    <rPh sb="3" eb="4">
      <t>ト</t>
    </rPh>
    <rPh sb="5" eb="6">
      <t>ク</t>
    </rPh>
    <rPh sb="10" eb="12">
      <t>ヒツヨウ</t>
    </rPh>
    <phoneticPr fontId="4"/>
  </si>
  <si>
    <t>累積欠損金がなく経常収支比率及び料金回収率が100%を上回っているため、経営に必要な経費を水道料金収入で賄うことができている状態であり、健全な水準にあるといえる。施設利用率は平均を上回っているものの有収率が下回っており、施設の効率性が低い状況であり、漏水防止対策等有収率の向上対策を講ずる必要がある。来年度より、浄水場の大規模改修工事を予定しているため、企業債への借り入れを検討しているため、更新投資に充てる財源として今後は増加が見込まれる。</t>
    <rPh sb="150" eb="153">
      <t>ライネンド</t>
    </rPh>
    <rPh sb="156" eb="159">
      <t>ジョウスイジョウ</t>
    </rPh>
    <rPh sb="160" eb="163">
      <t>ダイキボ</t>
    </rPh>
    <rPh sb="163" eb="165">
      <t>カイシュウ</t>
    </rPh>
    <rPh sb="165" eb="167">
      <t>コウジ</t>
    </rPh>
    <rPh sb="168" eb="170">
      <t>ヨテイ</t>
    </rPh>
    <rPh sb="182" eb="183">
      <t>カ</t>
    </rPh>
    <rPh sb="184" eb="185">
      <t>イ</t>
    </rPh>
    <rPh sb="187" eb="189">
      <t>ケントウ</t>
    </rPh>
    <phoneticPr fontId="16"/>
  </si>
  <si>
    <t>現時点で経営の効率性、財務の健全性は概ね確保されているといえる。施設の効率性が低い水準にあることから今後の給水人口や水需要の動向に注意しながら、施設規模の見直しや老朽施設の更新等の検討を行い計画的に効率的な経営に努めていく必要がある。浄水場の耐震化と設備更新をしていく中で、財源確保のために今後、段階的な料金改定が必要であると考える。</t>
    <rPh sb="134" eb="135">
      <t>ナカ</t>
    </rPh>
    <rPh sb="163" eb="164">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</si>
</sst>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0.47</c:v>
                </c:pt>
                <c:pt idx="1">
                  <c:v>0.28000000000000003</c:v>
                </c:pt>
                <c:pt idx="2">
                  <c:v>0.44</c:v>
                </c:pt>
                <c:pt idx="3">
                  <c:v>0.77</c:v>
                </c:pt>
                <c:pt idx="4">
                  <c:v>1.43</c:v>
                </c:pt>
              </c:numCache>
            </c:numRef>
          </c:val>
          <c:extLst>
            <c:ext xmlns:c16="http://schemas.microsoft.com/office/drawing/2014/chart" uri="{C3380CC4-5D6E-409C-BE32-E72D297353CC}">
              <c16:uniqueId val="{00000000-9F27-45FD-BF78-6BBDF33045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9F27-45FD-BF78-6BBDF33045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66.459999999999994</c:v>
                </c:pt>
                <c:pt idx="1">
                  <c:v>63.55</c:v>
                </c:pt>
                <c:pt idx="2">
                  <c:v>68.319999999999993</c:v>
                </c:pt>
                <c:pt idx="3">
                  <c:v>61.22</c:v>
                </c:pt>
                <c:pt idx="4">
                  <c:v>60.4</c:v>
                </c:pt>
              </c:numCache>
            </c:numRef>
          </c:val>
          <c:extLst>
            <c:ext xmlns:c16="http://schemas.microsoft.com/office/drawing/2014/chart" uri="{C3380CC4-5D6E-409C-BE32-E72D297353CC}">
              <c16:uniqueId val="{00000000-9DAC-4A5F-8941-70FB555420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9DAC-4A5F-8941-70FB555420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72.87</c:v>
                </c:pt>
                <c:pt idx="1">
                  <c:v>74.31</c:v>
                </c:pt>
                <c:pt idx="2">
                  <c:v>68.87</c:v>
                </c:pt>
                <c:pt idx="3">
                  <c:v>77.260000000000005</c:v>
                </c:pt>
                <c:pt idx="4">
                  <c:v>77.89</c:v>
                </c:pt>
              </c:numCache>
            </c:numRef>
          </c:val>
          <c:extLst>
            <c:ext xmlns:c16="http://schemas.microsoft.com/office/drawing/2014/chart" uri="{C3380CC4-5D6E-409C-BE32-E72D297353CC}">
              <c16:uniqueId val="{00000000-D4B2-47C7-B0D9-A1319374588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D4B2-47C7-B0D9-A1319374588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104.67</c:v>
                </c:pt>
                <c:pt idx="1">
                  <c:v>112.69</c:v>
                </c:pt>
                <c:pt idx="2">
                  <c:v>120.48</c:v>
                </c:pt>
                <c:pt idx="3">
                  <c:v>131.54</c:v>
                </c:pt>
                <c:pt idx="4">
                  <c:v>131.06</c:v>
                </c:pt>
              </c:numCache>
            </c:numRef>
          </c:val>
          <c:extLst>
            <c:ext xmlns:c16="http://schemas.microsoft.com/office/drawing/2014/chart" uri="{C3380CC4-5D6E-409C-BE32-E72D297353CC}">
              <c16:uniqueId val="{00000000-4D12-4CA8-9F68-F88D6B73DF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4D12-4CA8-9F68-F88D6B73DF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49.13</c:v>
                </c:pt>
                <c:pt idx="1">
                  <c:v>50.21</c:v>
                </c:pt>
                <c:pt idx="2">
                  <c:v>50.93</c:v>
                </c:pt>
                <c:pt idx="3">
                  <c:v>51.3</c:v>
                </c:pt>
                <c:pt idx="4">
                  <c:v>51.47</c:v>
                </c:pt>
              </c:numCache>
            </c:numRef>
          </c:val>
          <c:extLst>
            <c:ext xmlns:c16="http://schemas.microsoft.com/office/drawing/2014/chart" uri="{C3380CC4-5D6E-409C-BE32-E72D297353CC}">
              <c16:uniqueId val="{00000000-B3F7-437F-BC72-E8712E7011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B3F7-437F-BC72-E8712E7011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26.9</c:v>
                </c:pt>
                <c:pt idx="1">
                  <c:v>26.82</c:v>
                </c:pt>
                <c:pt idx="2">
                  <c:v>25.01</c:v>
                </c:pt>
                <c:pt idx="3">
                  <c:v>24.91</c:v>
                </c:pt>
                <c:pt idx="4">
                  <c:v>25.43</c:v>
                </c:pt>
              </c:numCache>
            </c:numRef>
          </c:val>
          <c:extLst>
            <c:ext xmlns:c16="http://schemas.microsoft.com/office/drawing/2014/chart" uri="{C3380CC4-5D6E-409C-BE32-E72D297353CC}">
              <c16:uniqueId val="{00000000-1C64-4183-9217-7DADF2A0EC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1C64-4183-9217-7DADF2A0EC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FC-4E04-B7DC-786803E766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2AFC-4E04-B7DC-786803E766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1349.23</c:v>
                </c:pt>
                <c:pt idx="1">
                  <c:v>552.07000000000005</c:v>
                </c:pt>
                <c:pt idx="2">
                  <c:v>634.4</c:v>
                </c:pt>
                <c:pt idx="3">
                  <c:v>523.48</c:v>
                </c:pt>
                <c:pt idx="4">
                  <c:v>520.49</c:v>
                </c:pt>
              </c:numCache>
            </c:numRef>
          </c:val>
          <c:extLst>
            <c:ext xmlns:c16="http://schemas.microsoft.com/office/drawing/2014/chart" uri="{C3380CC4-5D6E-409C-BE32-E72D297353CC}">
              <c16:uniqueId val="{00000000-C005-4F1C-81A4-2DB532F545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C005-4F1C-81A4-2DB532F545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149.69</c:v>
                </c:pt>
                <c:pt idx="1">
                  <c:v>140.04</c:v>
                </c:pt>
                <c:pt idx="2">
                  <c:v>126.1</c:v>
                </c:pt>
                <c:pt idx="3">
                  <c:v>99.95</c:v>
                </c:pt>
                <c:pt idx="4">
                  <c:v>86.46</c:v>
                </c:pt>
              </c:numCache>
            </c:numRef>
          </c:val>
          <c:extLst>
            <c:ext xmlns:c16="http://schemas.microsoft.com/office/drawing/2014/chart" uri="{C3380CC4-5D6E-409C-BE32-E72D297353CC}">
              <c16:uniqueId val="{00000000-28AA-41BB-97E2-463462D13D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28AA-41BB-97E2-463462D13D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102.91</c:v>
                </c:pt>
                <c:pt idx="1">
                  <c:v>105.74</c:v>
                </c:pt>
                <c:pt idx="2">
                  <c:v>114.12</c:v>
                </c:pt>
                <c:pt idx="3">
                  <c:v>125.34</c:v>
                </c:pt>
                <c:pt idx="4">
                  <c:v>125.81</c:v>
                </c:pt>
              </c:numCache>
            </c:numRef>
          </c:val>
          <c:extLst>
            <c:ext xmlns:c16="http://schemas.microsoft.com/office/drawing/2014/chart" uri="{C3380CC4-5D6E-409C-BE32-E72D297353CC}">
              <c16:uniqueId val="{00000000-6FF9-471E-9D68-FA70F7FC56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6FF9-471E-9D68-FA70F7FC56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103.91</c:v>
                </c:pt>
                <c:pt idx="1">
                  <c:v>101.13</c:v>
                </c:pt>
                <c:pt idx="2">
                  <c:v>93.98</c:v>
                </c:pt>
                <c:pt idx="3">
                  <c:v>95.61</c:v>
                </c:pt>
                <c:pt idx="4">
                  <c:v>97.72</c:v>
                </c:pt>
              </c:numCache>
            </c:numRef>
          </c:val>
          <c:extLst>
            <c:ext xmlns:c16="http://schemas.microsoft.com/office/drawing/2014/chart" uri="{C3380CC4-5D6E-409C-BE32-E72D297353CC}">
              <c16:uniqueId val="{00000000-ECDC-43BB-9642-E92EC6087A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ECDC-43BB-9642-E92EC6087A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10" zoomScaleNormal="100" workbookViewId="0">
      <selection activeCell="BL66" sqref="BL66:BZ82"/>
    </sheetView>
  </sheetViews>
  <sheetFormatPr defaultColWidth="2.625" defaultRowHeight="13.5" x14ac:dyDescent="0.15"/>
  <cols>
    <col min="1" max="1" width="2.625" customWidth="1"/>
    <col min="2" max="62" width="3.75" customWidth="1"/>
    <col min="64" max="76" width="3.125" customWidth="1"/>
    <col min="77" max="77" width="3.375" customWidth="1"/>
    <col min="78"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7" t="str">
        <f>データ!H6</f>
        <v>静岡県　函南町</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8"/>
      <c r="AE6" s="48"/>
      <c r="AF6" s="48"/>
      <c r="AG6" s="4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51"/>
      <c r="P7" s="52" t="s">
        <v>3</v>
      </c>
      <c r="Q7" s="52"/>
      <c r="R7" s="52"/>
      <c r="S7" s="52"/>
      <c r="T7" s="52"/>
      <c r="U7" s="52"/>
      <c r="V7" s="52"/>
      <c r="W7" s="52" t="s">
        <v>4</v>
      </c>
      <c r="X7" s="52"/>
      <c r="Y7" s="52"/>
      <c r="Z7" s="52"/>
      <c r="AA7" s="52"/>
      <c r="AB7" s="52"/>
      <c r="AC7" s="52"/>
      <c r="AD7" s="52" t="s">
        <v>5</v>
      </c>
      <c r="AE7" s="52"/>
      <c r="AF7" s="52"/>
      <c r="AG7" s="52"/>
      <c r="AH7" s="52"/>
      <c r="AI7" s="52"/>
      <c r="AJ7" s="52"/>
      <c r="AK7" s="4"/>
      <c r="AL7" s="52" t="s">
        <v>6</v>
      </c>
      <c r="AM7" s="52"/>
      <c r="AN7" s="52"/>
      <c r="AO7" s="52"/>
      <c r="AP7" s="52"/>
      <c r="AQ7" s="52"/>
      <c r="AR7" s="52"/>
      <c r="AS7" s="52"/>
      <c r="AT7" s="49" t="s">
        <v>7</v>
      </c>
      <c r="AU7" s="50"/>
      <c r="AV7" s="50"/>
      <c r="AW7" s="50"/>
      <c r="AX7" s="50"/>
      <c r="AY7" s="50"/>
      <c r="AZ7" s="50"/>
      <c r="BA7" s="50"/>
      <c r="BB7" s="52" t="s">
        <v>8</v>
      </c>
      <c r="BC7" s="52"/>
      <c r="BD7" s="52"/>
      <c r="BE7" s="52"/>
      <c r="BF7" s="52"/>
      <c r="BG7" s="52"/>
      <c r="BH7" s="52"/>
      <c r="BI7" s="52"/>
      <c r="BJ7" s="3"/>
      <c r="BK7" s="3"/>
      <c r="BL7" s="5" t="s">
        <v>9</v>
      </c>
      <c r="BM7" s="6"/>
      <c r="BN7" s="6"/>
      <c r="BO7" s="6"/>
      <c r="BP7" s="6"/>
      <c r="BQ7" s="6"/>
      <c r="BR7" s="6"/>
      <c r="BS7" s="6"/>
      <c r="BT7" s="6"/>
      <c r="BU7" s="6"/>
      <c r="BV7" s="6"/>
      <c r="BW7" s="6"/>
      <c r="BX7" s="6"/>
      <c r="BY7" s="7"/>
    </row>
    <row r="8" spans="1:78" ht="18.75" customHeight="1" x14ac:dyDescent="0.15">
      <c r="A8" s="2"/>
      <c r="B8" s="58" t="str">
        <f>データ!$I$6</f>
        <v>法適用</v>
      </c>
      <c r="C8" s="59"/>
      <c r="D8" s="59"/>
      <c r="E8" s="59"/>
      <c r="F8" s="59"/>
      <c r="G8" s="59"/>
      <c r="H8" s="59"/>
      <c r="I8" s="58" t="str">
        <f>データ!$J$6</f>
        <v>水道事業</v>
      </c>
      <c r="J8" s="59"/>
      <c r="K8" s="59"/>
      <c r="L8" s="59"/>
      <c r="M8" s="59"/>
      <c r="N8" s="59"/>
      <c r="O8" s="60"/>
      <c r="P8" s="61" t="str">
        <f>データ!$K$6</f>
        <v>末端給水事業</v>
      </c>
      <c r="Q8" s="61"/>
      <c r="R8" s="61"/>
      <c r="S8" s="61"/>
      <c r="T8" s="61"/>
      <c r="U8" s="61"/>
      <c r="V8" s="61"/>
      <c r="W8" s="61" t="str">
        <f>データ!$L$6</f>
        <v>A5</v>
      </c>
      <c r="X8" s="61"/>
      <c r="Y8" s="61"/>
      <c r="Z8" s="61"/>
      <c r="AA8" s="61"/>
      <c r="AB8" s="61"/>
      <c r="AC8" s="61"/>
      <c r="AD8" s="61" t="str">
        <f>データ!$M$6</f>
        <v>自治体職員</v>
      </c>
      <c r="AE8" s="61"/>
      <c r="AF8" s="61"/>
      <c r="AG8" s="61"/>
      <c r="AH8" s="61"/>
      <c r="AI8" s="61"/>
      <c r="AJ8" s="61"/>
      <c r="AK8" s="4"/>
      <c r="AL8" s="62">
        <f>データ!$R$6</f>
        <v>38042</v>
      </c>
      <c r="AM8" s="62"/>
      <c r="AN8" s="62"/>
      <c r="AO8" s="62"/>
      <c r="AP8" s="62"/>
      <c r="AQ8" s="62"/>
      <c r="AR8" s="62"/>
      <c r="AS8" s="62"/>
      <c r="AT8" s="53">
        <f>データ!$S$6</f>
        <v>65.16</v>
      </c>
      <c r="AU8" s="54"/>
      <c r="AV8" s="54"/>
      <c r="AW8" s="54"/>
      <c r="AX8" s="54"/>
      <c r="AY8" s="54"/>
      <c r="AZ8" s="54"/>
      <c r="BA8" s="54"/>
      <c r="BB8" s="55">
        <f>データ!$T$6</f>
        <v>583.82000000000005</v>
      </c>
      <c r="BC8" s="55"/>
      <c r="BD8" s="55"/>
      <c r="BE8" s="55"/>
      <c r="BF8" s="55"/>
      <c r="BG8" s="55"/>
      <c r="BH8" s="55"/>
      <c r="BI8" s="55"/>
      <c r="BJ8" s="3"/>
      <c r="BK8" s="3"/>
      <c r="BL8" s="56" t="s">
        <v>10</v>
      </c>
      <c r="BM8" s="57"/>
      <c r="BN8" s="8" t="s">
        <v>11</v>
      </c>
      <c r="BO8" s="9"/>
      <c r="BP8" s="9"/>
      <c r="BQ8" s="9"/>
      <c r="BR8" s="9"/>
      <c r="BS8" s="9"/>
      <c r="BT8" s="9"/>
      <c r="BU8" s="9"/>
      <c r="BV8" s="9"/>
      <c r="BW8" s="9"/>
      <c r="BX8" s="9"/>
      <c r="BY8" s="10"/>
    </row>
    <row r="9" spans="1:78" ht="18.75" customHeight="1" x14ac:dyDescent="0.15">
      <c r="A9" s="2"/>
      <c r="B9" s="49" t="s">
        <v>12</v>
      </c>
      <c r="C9" s="50"/>
      <c r="D9" s="50"/>
      <c r="E9" s="50"/>
      <c r="F9" s="50"/>
      <c r="G9" s="50"/>
      <c r="H9" s="50"/>
      <c r="I9" s="49" t="s">
        <v>13</v>
      </c>
      <c r="J9" s="50"/>
      <c r="K9" s="50"/>
      <c r="L9" s="50"/>
      <c r="M9" s="50"/>
      <c r="N9" s="50"/>
      <c r="O9" s="51"/>
      <c r="P9" s="52" t="s">
        <v>14</v>
      </c>
      <c r="Q9" s="52"/>
      <c r="R9" s="52"/>
      <c r="S9" s="52"/>
      <c r="T9" s="52"/>
      <c r="U9" s="52"/>
      <c r="V9" s="52"/>
      <c r="W9" s="52" t="s">
        <v>15</v>
      </c>
      <c r="X9" s="52"/>
      <c r="Y9" s="52"/>
      <c r="Z9" s="52"/>
      <c r="AA9" s="52"/>
      <c r="AB9" s="52"/>
      <c r="AC9" s="52"/>
      <c r="AD9" s="2"/>
      <c r="AE9" s="2"/>
      <c r="AF9" s="2"/>
      <c r="AG9" s="2"/>
      <c r="AH9" s="4"/>
      <c r="AI9" s="4"/>
      <c r="AJ9" s="4"/>
      <c r="AK9" s="4"/>
      <c r="AL9" s="52" t="s">
        <v>16</v>
      </c>
      <c r="AM9" s="52"/>
      <c r="AN9" s="52"/>
      <c r="AO9" s="52"/>
      <c r="AP9" s="52"/>
      <c r="AQ9" s="52"/>
      <c r="AR9" s="52"/>
      <c r="AS9" s="52"/>
      <c r="AT9" s="49" t="s">
        <v>17</v>
      </c>
      <c r="AU9" s="50"/>
      <c r="AV9" s="50"/>
      <c r="AW9" s="50"/>
      <c r="AX9" s="50"/>
      <c r="AY9" s="50"/>
      <c r="AZ9" s="50"/>
      <c r="BA9" s="50"/>
      <c r="BB9" s="52" t="s">
        <v>18</v>
      </c>
      <c r="BC9" s="52"/>
      <c r="BD9" s="52"/>
      <c r="BE9" s="52"/>
      <c r="BF9" s="52"/>
      <c r="BG9" s="52"/>
      <c r="BH9" s="52"/>
      <c r="BI9" s="52"/>
      <c r="BJ9" s="3"/>
      <c r="BK9" s="3"/>
      <c r="BL9" s="63" t="s">
        <v>19</v>
      </c>
      <c r="BM9" s="64"/>
      <c r="BN9" s="11" t="s">
        <v>20</v>
      </c>
      <c r="BO9" s="12"/>
      <c r="BP9" s="12"/>
      <c r="BQ9" s="12"/>
      <c r="BR9" s="12"/>
      <c r="BS9" s="12"/>
      <c r="BT9" s="12"/>
      <c r="BU9" s="12"/>
      <c r="BV9" s="12"/>
      <c r="BW9" s="12"/>
      <c r="BX9" s="12"/>
      <c r="BY9" s="13"/>
    </row>
    <row r="10" spans="1:78" ht="18.75" customHeight="1" x14ac:dyDescent="0.15">
      <c r="A10" s="2"/>
      <c r="B10" s="53" t="str">
        <f>データ!$N$6</f>
        <v>-</v>
      </c>
      <c r="C10" s="54"/>
      <c r="D10" s="54"/>
      <c r="E10" s="54"/>
      <c r="F10" s="54"/>
      <c r="G10" s="54"/>
      <c r="H10" s="54"/>
      <c r="I10" s="53">
        <f>データ!$O$6</f>
        <v>88.7</v>
      </c>
      <c r="J10" s="54"/>
      <c r="K10" s="54"/>
      <c r="L10" s="54"/>
      <c r="M10" s="54"/>
      <c r="N10" s="54"/>
      <c r="O10" s="65"/>
      <c r="P10" s="55">
        <f>データ!$P$6</f>
        <v>89.23</v>
      </c>
      <c r="Q10" s="55"/>
      <c r="R10" s="55"/>
      <c r="S10" s="55"/>
      <c r="T10" s="55"/>
      <c r="U10" s="55"/>
      <c r="V10" s="55"/>
      <c r="W10" s="62">
        <f>データ!$Q$6</f>
        <v>2266</v>
      </c>
      <c r="X10" s="62"/>
      <c r="Y10" s="62"/>
      <c r="Z10" s="62"/>
      <c r="AA10" s="62"/>
      <c r="AB10" s="62"/>
      <c r="AC10" s="62"/>
      <c r="AD10" s="2"/>
      <c r="AE10" s="2"/>
      <c r="AF10" s="2"/>
      <c r="AG10" s="2"/>
      <c r="AH10" s="4"/>
      <c r="AI10" s="4"/>
      <c r="AJ10" s="4"/>
      <c r="AK10" s="4"/>
      <c r="AL10" s="62">
        <f>データ!$U$6</f>
        <v>33819</v>
      </c>
      <c r="AM10" s="62"/>
      <c r="AN10" s="62"/>
      <c r="AO10" s="62"/>
      <c r="AP10" s="62"/>
      <c r="AQ10" s="62"/>
      <c r="AR10" s="62"/>
      <c r="AS10" s="62"/>
      <c r="AT10" s="53">
        <f>データ!$V$6</f>
        <v>15.49</v>
      </c>
      <c r="AU10" s="54"/>
      <c r="AV10" s="54"/>
      <c r="AW10" s="54"/>
      <c r="AX10" s="54"/>
      <c r="AY10" s="54"/>
      <c r="AZ10" s="54"/>
      <c r="BA10" s="54"/>
      <c r="BB10" s="55">
        <f>データ!$W$6</f>
        <v>2183.2800000000002</v>
      </c>
      <c r="BC10" s="55"/>
      <c r="BD10" s="55"/>
      <c r="BE10" s="55"/>
      <c r="BF10" s="55"/>
      <c r="BG10" s="55"/>
      <c r="BH10" s="55"/>
      <c r="BI10" s="55"/>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23</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24</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25</v>
      </c>
      <c r="BM14" s="77"/>
      <c r="BN14" s="77"/>
      <c r="BO14" s="77"/>
      <c r="BP14" s="77"/>
      <c r="BQ14" s="77"/>
      <c r="BR14" s="77"/>
      <c r="BS14" s="77"/>
      <c r="BT14" s="77"/>
      <c r="BU14" s="77"/>
      <c r="BV14" s="77"/>
      <c r="BW14" s="77"/>
      <c r="BX14" s="77"/>
      <c r="BY14" s="77"/>
      <c r="BZ14" s="78"/>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9"/>
      <c r="BM15" s="80"/>
      <c r="BN15" s="80"/>
      <c r="BO15" s="80"/>
      <c r="BP15" s="80"/>
      <c r="BQ15" s="80"/>
      <c r="BR15" s="80"/>
      <c r="BS15" s="80"/>
      <c r="BT15" s="80"/>
      <c r="BU15" s="80"/>
      <c r="BV15" s="80"/>
      <c r="BW15" s="80"/>
      <c r="BX15" s="80"/>
      <c r="BY15" s="80"/>
      <c r="BZ15" s="8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2" t="s">
        <v>123</v>
      </c>
      <c r="BM16" s="83"/>
      <c r="BN16" s="83"/>
      <c r="BO16" s="83"/>
      <c r="BP16" s="83"/>
      <c r="BQ16" s="83"/>
      <c r="BR16" s="83"/>
      <c r="BS16" s="83"/>
      <c r="BT16" s="83"/>
      <c r="BU16" s="83"/>
      <c r="BV16" s="83"/>
      <c r="BW16" s="83"/>
      <c r="BX16" s="83"/>
      <c r="BY16" s="83"/>
      <c r="BZ16" s="8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7"/>
      <c r="C34" s="88" t="s">
        <v>26</v>
      </c>
      <c r="D34" s="88"/>
      <c r="E34" s="88"/>
      <c r="F34" s="88"/>
      <c r="G34" s="88"/>
      <c r="H34" s="88"/>
      <c r="I34" s="88"/>
      <c r="J34" s="88"/>
      <c r="K34" s="88"/>
      <c r="L34" s="88"/>
      <c r="M34" s="88"/>
      <c r="N34" s="88"/>
      <c r="O34" s="88"/>
      <c r="P34" s="88"/>
      <c r="Q34" s="19"/>
      <c r="R34" s="88" t="s">
        <v>27</v>
      </c>
      <c r="S34" s="88"/>
      <c r="T34" s="88"/>
      <c r="U34" s="88"/>
      <c r="V34" s="88"/>
      <c r="W34" s="88"/>
      <c r="X34" s="88"/>
      <c r="Y34" s="88"/>
      <c r="Z34" s="88"/>
      <c r="AA34" s="88"/>
      <c r="AB34" s="88"/>
      <c r="AC34" s="88"/>
      <c r="AD34" s="88"/>
      <c r="AE34" s="88"/>
      <c r="AF34" s="19"/>
      <c r="AG34" s="88" t="s">
        <v>28</v>
      </c>
      <c r="AH34" s="88"/>
      <c r="AI34" s="88"/>
      <c r="AJ34" s="88"/>
      <c r="AK34" s="88"/>
      <c r="AL34" s="88"/>
      <c r="AM34" s="88"/>
      <c r="AN34" s="88"/>
      <c r="AO34" s="88"/>
      <c r="AP34" s="88"/>
      <c r="AQ34" s="88"/>
      <c r="AR34" s="88"/>
      <c r="AS34" s="88"/>
      <c r="AT34" s="88"/>
      <c r="AU34" s="19"/>
      <c r="AV34" s="88" t="s">
        <v>29</v>
      </c>
      <c r="AW34" s="88"/>
      <c r="AX34" s="88"/>
      <c r="AY34" s="88"/>
      <c r="AZ34" s="88"/>
      <c r="BA34" s="88"/>
      <c r="BB34" s="88"/>
      <c r="BC34" s="88"/>
      <c r="BD34" s="88"/>
      <c r="BE34" s="88"/>
      <c r="BF34" s="88"/>
      <c r="BG34" s="88"/>
      <c r="BH34" s="88"/>
      <c r="BI34" s="88"/>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7"/>
      <c r="C35" s="88"/>
      <c r="D35" s="88"/>
      <c r="E35" s="88"/>
      <c r="F35" s="88"/>
      <c r="G35" s="88"/>
      <c r="H35" s="88"/>
      <c r="I35" s="88"/>
      <c r="J35" s="88"/>
      <c r="K35" s="88"/>
      <c r="L35" s="88"/>
      <c r="M35" s="88"/>
      <c r="N35" s="88"/>
      <c r="O35" s="88"/>
      <c r="P35" s="88"/>
      <c r="Q35" s="19"/>
      <c r="R35" s="88"/>
      <c r="S35" s="88"/>
      <c r="T35" s="88"/>
      <c r="U35" s="88"/>
      <c r="V35" s="88"/>
      <c r="W35" s="88"/>
      <c r="X35" s="88"/>
      <c r="Y35" s="88"/>
      <c r="Z35" s="88"/>
      <c r="AA35" s="88"/>
      <c r="AB35" s="88"/>
      <c r="AC35" s="88"/>
      <c r="AD35" s="88"/>
      <c r="AE35" s="88"/>
      <c r="AF35" s="19"/>
      <c r="AG35" s="88"/>
      <c r="AH35" s="88"/>
      <c r="AI35" s="88"/>
      <c r="AJ35" s="88"/>
      <c r="AK35" s="88"/>
      <c r="AL35" s="88"/>
      <c r="AM35" s="88"/>
      <c r="AN35" s="88"/>
      <c r="AO35" s="88"/>
      <c r="AP35" s="88"/>
      <c r="AQ35" s="88"/>
      <c r="AR35" s="88"/>
      <c r="AS35" s="88"/>
      <c r="AT35" s="88"/>
      <c r="AU35" s="19"/>
      <c r="AV35" s="88"/>
      <c r="AW35" s="88"/>
      <c r="AX35" s="88"/>
      <c r="AY35" s="88"/>
      <c r="AZ35" s="88"/>
      <c r="BA35" s="88"/>
      <c r="BB35" s="88"/>
      <c r="BC35" s="88"/>
      <c r="BD35" s="88"/>
      <c r="BE35" s="88"/>
      <c r="BF35" s="88"/>
      <c r="BG35" s="88"/>
      <c r="BH35" s="88"/>
      <c r="BI35" s="88"/>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6" t="s">
        <v>30</v>
      </c>
      <c r="BM45" s="77"/>
      <c r="BN45" s="77"/>
      <c r="BO45" s="77"/>
      <c r="BP45" s="77"/>
      <c r="BQ45" s="77"/>
      <c r="BR45" s="77"/>
      <c r="BS45" s="77"/>
      <c r="BT45" s="77"/>
      <c r="BU45" s="77"/>
      <c r="BV45" s="77"/>
      <c r="BW45" s="77"/>
      <c r="BX45" s="77"/>
      <c r="BY45" s="77"/>
      <c r="BZ45" s="7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9"/>
      <c r="BM46" s="80"/>
      <c r="BN46" s="80"/>
      <c r="BO46" s="80"/>
      <c r="BP46" s="80"/>
      <c r="BQ46" s="80"/>
      <c r="BR46" s="80"/>
      <c r="BS46" s="80"/>
      <c r="BT46" s="80"/>
      <c r="BU46" s="80"/>
      <c r="BV46" s="80"/>
      <c r="BW46" s="80"/>
      <c r="BX46" s="80"/>
      <c r="BY46" s="80"/>
      <c r="BZ46" s="8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3" t="s">
        <v>117</v>
      </c>
      <c r="BM47" s="44"/>
      <c r="BN47" s="44"/>
      <c r="BO47" s="44"/>
      <c r="BP47" s="44"/>
      <c r="BQ47" s="44"/>
      <c r="BR47" s="44"/>
      <c r="BS47" s="44"/>
      <c r="BT47" s="44"/>
      <c r="BU47" s="44"/>
      <c r="BV47" s="44"/>
      <c r="BW47" s="44"/>
      <c r="BX47" s="44"/>
      <c r="BY47" s="44"/>
      <c r="BZ47" s="45" t="s">
        <v>118</v>
      </c>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3" t="s">
        <v>119</v>
      </c>
      <c r="BM48" s="44"/>
      <c r="BN48" s="44"/>
      <c r="BO48" s="44"/>
      <c r="BP48" s="44"/>
      <c r="BQ48" s="44"/>
      <c r="BR48" s="44"/>
      <c r="BS48" s="44"/>
      <c r="BT48" s="44"/>
      <c r="BU48" s="44"/>
      <c r="BV48" s="44"/>
      <c r="BW48" s="44"/>
      <c r="BX48" s="44"/>
      <c r="BY48" s="44"/>
      <c r="BZ48" s="4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3" t="s">
        <v>120</v>
      </c>
      <c r="BM49" s="44"/>
      <c r="BN49" s="44"/>
      <c r="BO49" s="44"/>
      <c r="BP49" s="44"/>
      <c r="BQ49" s="44"/>
      <c r="BR49" s="44"/>
      <c r="BS49" s="44"/>
      <c r="BT49" s="44"/>
      <c r="BU49" s="44"/>
      <c r="BV49" s="44"/>
      <c r="BW49" s="44"/>
      <c r="BX49" s="44"/>
      <c r="BY49" s="44"/>
      <c r="BZ49" s="4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3" t="s">
        <v>121</v>
      </c>
      <c r="BM50" s="44"/>
      <c r="BN50" s="44"/>
      <c r="BO50" s="44"/>
      <c r="BP50" s="44"/>
      <c r="BQ50" s="44"/>
      <c r="BR50" s="44"/>
      <c r="BS50" s="44"/>
      <c r="BT50" s="44"/>
      <c r="BU50" s="44"/>
      <c r="BV50" s="44"/>
      <c r="BW50" s="44"/>
      <c r="BX50" s="44"/>
      <c r="BY50" s="44"/>
      <c r="BZ50" s="4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3" t="s">
        <v>122</v>
      </c>
      <c r="BM51" s="44"/>
      <c r="BN51" s="44"/>
      <c r="BO51" s="44"/>
      <c r="BP51" s="44"/>
      <c r="BQ51" s="44"/>
      <c r="BR51" s="44"/>
      <c r="BS51" s="44"/>
      <c r="BT51" s="44"/>
      <c r="BU51" s="44"/>
      <c r="BV51" s="44"/>
      <c r="BW51" s="44"/>
      <c r="BX51" s="44"/>
      <c r="BY51" s="44"/>
      <c r="BZ51" s="4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7"/>
      <c r="C56" s="88" t="s">
        <v>31</v>
      </c>
      <c r="D56" s="88"/>
      <c r="E56" s="88"/>
      <c r="F56" s="88"/>
      <c r="G56" s="88"/>
      <c r="H56" s="88"/>
      <c r="I56" s="88"/>
      <c r="J56" s="88"/>
      <c r="K56" s="88"/>
      <c r="L56" s="88"/>
      <c r="M56" s="88"/>
      <c r="N56" s="88"/>
      <c r="O56" s="88"/>
      <c r="P56" s="88"/>
      <c r="Q56" s="19"/>
      <c r="R56" s="88" t="s">
        <v>32</v>
      </c>
      <c r="S56" s="88"/>
      <c r="T56" s="88"/>
      <c r="U56" s="88"/>
      <c r="V56" s="88"/>
      <c r="W56" s="88"/>
      <c r="X56" s="88"/>
      <c r="Y56" s="88"/>
      <c r="Z56" s="88"/>
      <c r="AA56" s="88"/>
      <c r="AB56" s="88"/>
      <c r="AC56" s="88"/>
      <c r="AD56" s="88"/>
      <c r="AE56" s="88"/>
      <c r="AF56" s="19"/>
      <c r="AG56" s="88" t="s">
        <v>33</v>
      </c>
      <c r="AH56" s="88"/>
      <c r="AI56" s="88"/>
      <c r="AJ56" s="88"/>
      <c r="AK56" s="88"/>
      <c r="AL56" s="88"/>
      <c r="AM56" s="88"/>
      <c r="AN56" s="88"/>
      <c r="AO56" s="88"/>
      <c r="AP56" s="88"/>
      <c r="AQ56" s="88"/>
      <c r="AR56" s="88"/>
      <c r="AS56" s="88"/>
      <c r="AT56" s="88"/>
      <c r="AU56" s="19"/>
      <c r="AV56" s="88" t="s">
        <v>34</v>
      </c>
      <c r="AW56" s="88"/>
      <c r="AX56" s="88"/>
      <c r="AY56" s="88"/>
      <c r="AZ56" s="88"/>
      <c r="BA56" s="88"/>
      <c r="BB56" s="88"/>
      <c r="BC56" s="88"/>
      <c r="BD56" s="88"/>
      <c r="BE56" s="88"/>
      <c r="BF56" s="88"/>
      <c r="BG56" s="88"/>
      <c r="BH56" s="88"/>
      <c r="BI56" s="88"/>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7"/>
      <c r="C57" s="88"/>
      <c r="D57" s="88"/>
      <c r="E57" s="88"/>
      <c r="F57" s="88"/>
      <c r="G57" s="88"/>
      <c r="H57" s="88"/>
      <c r="I57" s="88"/>
      <c r="J57" s="88"/>
      <c r="K57" s="88"/>
      <c r="L57" s="88"/>
      <c r="M57" s="88"/>
      <c r="N57" s="88"/>
      <c r="O57" s="88"/>
      <c r="P57" s="88"/>
      <c r="Q57" s="19"/>
      <c r="R57" s="88"/>
      <c r="S57" s="88"/>
      <c r="T57" s="88"/>
      <c r="U57" s="88"/>
      <c r="V57" s="88"/>
      <c r="W57" s="88"/>
      <c r="X57" s="88"/>
      <c r="Y57" s="88"/>
      <c r="Z57" s="88"/>
      <c r="AA57" s="88"/>
      <c r="AB57" s="88"/>
      <c r="AC57" s="88"/>
      <c r="AD57" s="88"/>
      <c r="AE57" s="88"/>
      <c r="AF57" s="19"/>
      <c r="AG57" s="88"/>
      <c r="AH57" s="88"/>
      <c r="AI57" s="88"/>
      <c r="AJ57" s="88"/>
      <c r="AK57" s="88"/>
      <c r="AL57" s="88"/>
      <c r="AM57" s="88"/>
      <c r="AN57" s="88"/>
      <c r="AO57" s="88"/>
      <c r="AP57" s="88"/>
      <c r="AQ57" s="88"/>
      <c r="AR57" s="88"/>
      <c r="AS57" s="88"/>
      <c r="AT57" s="88"/>
      <c r="AU57" s="19"/>
      <c r="AV57" s="88"/>
      <c r="AW57" s="88"/>
      <c r="AX57" s="88"/>
      <c r="AY57" s="88"/>
      <c r="AZ57" s="88"/>
      <c r="BA57" s="88"/>
      <c r="BB57" s="88"/>
      <c r="BC57" s="88"/>
      <c r="BD57" s="88"/>
      <c r="BE57" s="88"/>
      <c r="BF57" s="88"/>
      <c r="BG57" s="88"/>
      <c r="BH57" s="88"/>
      <c r="BI57" s="88"/>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3"/>
      <c r="BM59" s="44"/>
      <c r="BN59" s="44"/>
      <c r="BO59" s="44"/>
      <c r="BP59" s="44"/>
      <c r="BQ59" s="44"/>
      <c r="BR59" s="44"/>
      <c r="BS59" s="44"/>
      <c r="BT59" s="44"/>
      <c r="BU59" s="44"/>
      <c r="BV59" s="44"/>
      <c r="BW59" s="44"/>
      <c r="BX59" s="44"/>
      <c r="BY59" s="44"/>
      <c r="BZ59" s="45"/>
    </row>
    <row r="60" spans="1:78" ht="13.5" customHeight="1" x14ac:dyDescent="0.15">
      <c r="A60" s="2"/>
      <c r="B60" s="68" t="s">
        <v>35</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43"/>
      <c r="BM60" s="44"/>
      <c r="BN60" s="44"/>
      <c r="BO60" s="44"/>
      <c r="BP60" s="44"/>
      <c r="BQ60" s="44"/>
      <c r="BR60" s="44"/>
      <c r="BS60" s="44"/>
      <c r="BT60" s="44"/>
      <c r="BU60" s="44"/>
      <c r="BV60" s="44"/>
      <c r="BW60" s="44"/>
      <c r="BX60" s="44"/>
      <c r="BY60" s="44"/>
      <c r="BZ60" s="45"/>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43"/>
      <c r="BM61" s="44"/>
      <c r="BN61" s="44"/>
      <c r="BO61" s="44"/>
      <c r="BP61" s="44"/>
      <c r="BQ61" s="44"/>
      <c r="BR61" s="44"/>
      <c r="BS61" s="44"/>
      <c r="BT61" s="44"/>
      <c r="BU61" s="44"/>
      <c r="BV61" s="44"/>
      <c r="BW61" s="44"/>
      <c r="BX61" s="44"/>
      <c r="BY61" s="44"/>
      <c r="BZ61" s="4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3"/>
      <c r="BM63" s="44"/>
      <c r="BN63" s="44"/>
      <c r="BO63" s="44"/>
      <c r="BP63" s="44"/>
      <c r="BQ63" s="44"/>
      <c r="BR63" s="44"/>
      <c r="BS63" s="44"/>
      <c r="BT63" s="44"/>
      <c r="BU63" s="44"/>
      <c r="BV63" s="44"/>
      <c r="BW63" s="44"/>
      <c r="BX63" s="44"/>
      <c r="BY63" s="44"/>
      <c r="BZ63" s="4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6" t="s">
        <v>36</v>
      </c>
      <c r="BM64" s="77"/>
      <c r="BN64" s="77"/>
      <c r="BO64" s="77"/>
      <c r="BP64" s="77"/>
      <c r="BQ64" s="77"/>
      <c r="BR64" s="77"/>
      <c r="BS64" s="77"/>
      <c r="BT64" s="77"/>
      <c r="BU64" s="77"/>
      <c r="BV64" s="77"/>
      <c r="BW64" s="77"/>
      <c r="BX64" s="77"/>
      <c r="BY64" s="77"/>
      <c r="BZ64" s="7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9"/>
      <c r="BM65" s="80"/>
      <c r="BN65" s="80"/>
      <c r="BO65" s="80"/>
      <c r="BP65" s="80"/>
      <c r="BQ65" s="80"/>
      <c r="BR65" s="80"/>
      <c r="BS65" s="80"/>
      <c r="BT65" s="80"/>
      <c r="BU65" s="80"/>
      <c r="BV65" s="80"/>
      <c r="BW65" s="80"/>
      <c r="BX65" s="80"/>
      <c r="BY65" s="80"/>
      <c r="BZ65" s="8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2" t="s">
        <v>124</v>
      </c>
      <c r="BM66" s="83"/>
      <c r="BN66" s="83"/>
      <c r="BO66" s="83"/>
      <c r="BP66" s="83"/>
      <c r="BQ66" s="83"/>
      <c r="BR66" s="83"/>
      <c r="BS66" s="83"/>
      <c r="BT66" s="83"/>
      <c r="BU66" s="83"/>
      <c r="BV66" s="83"/>
      <c r="BW66" s="83"/>
      <c r="BX66" s="83"/>
      <c r="BY66" s="83"/>
      <c r="BZ66" s="8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2"/>
      <c r="BM67" s="83"/>
      <c r="BN67" s="83"/>
      <c r="BO67" s="83"/>
      <c r="BP67" s="83"/>
      <c r="BQ67" s="83"/>
      <c r="BR67" s="83"/>
      <c r="BS67" s="83"/>
      <c r="BT67" s="83"/>
      <c r="BU67" s="83"/>
      <c r="BV67" s="83"/>
      <c r="BW67" s="83"/>
      <c r="BX67" s="83"/>
      <c r="BY67" s="83"/>
      <c r="BZ67" s="8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2"/>
      <c r="BM68" s="83"/>
      <c r="BN68" s="83"/>
      <c r="BO68" s="83"/>
      <c r="BP68" s="83"/>
      <c r="BQ68" s="83"/>
      <c r="BR68" s="83"/>
      <c r="BS68" s="83"/>
      <c r="BT68" s="83"/>
      <c r="BU68" s="83"/>
      <c r="BV68" s="83"/>
      <c r="BW68" s="83"/>
      <c r="BX68" s="83"/>
      <c r="BY68" s="83"/>
      <c r="BZ68" s="8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2"/>
      <c r="BM69" s="83"/>
      <c r="BN69" s="83"/>
      <c r="BO69" s="83"/>
      <c r="BP69" s="83"/>
      <c r="BQ69" s="83"/>
      <c r="BR69" s="83"/>
      <c r="BS69" s="83"/>
      <c r="BT69" s="83"/>
      <c r="BU69" s="83"/>
      <c r="BV69" s="83"/>
      <c r="BW69" s="83"/>
      <c r="BX69" s="83"/>
      <c r="BY69" s="83"/>
      <c r="BZ69" s="8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2"/>
      <c r="BM70" s="83"/>
      <c r="BN70" s="83"/>
      <c r="BO70" s="83"/>
      <c r="BP70" s="83"/>
      <c r="BQ70" s="83"/>
      <c r="BR70" s="83"/>
      <c r="BS70" s="83"/>
      <c r="BT70" s="83"/>
      <c r="BU70" s="83"/>
      <c r="BV70" s="83"/>
      <c r="BW70" s="83"/>
      <c r="BX70" s="83"/>
      <c r="BY70" s="83"/>
      <c r="BZ70" s="8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2"/>
      <c r="BM71" s="83"/>
      <c r="BN71" s="83"/>
      <c r="BO71" s="83"/>
      <c r="BP71" s="83"/>
      <c r="BQ71" s="83"/>
      <c r="BR71" s="83"/>
      <c r="BS71" s="83"/>
      <c r="BT71" s="83"/>
      <c r="BU71" s="83"/>
      <c r="BV71" s="83"/>
      <c r="BW71" s="83"/>
      <c r="BX71" s="83"/>
      <c r="BY71" s="83"/>
      <c r="BZ71" s="8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2"/>
      <c r="BM72" s="83"/>
      <c r="BN72" s="83"/>
      <c r="BO72" s="83"/>
      <c r="BP72" s="83"/>
      <c r="BQ72" s="83"/>
      <c r="BR72" s="83"/>
      <c r="BS72" s="83"/>
      <c r="BT72" s="83"/>
      <c r="BU72" s="83"/>
      <c r="BV72" s="83"/>
      <c r="BW72" s="83"/>
      <c r="BX72" s="83"/>
      <c r="BY72" s="83"/>
      <c r="BZ72" s="8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2"/>
      <c r="BM73" s="83"/>
      <c r="BN73" s="83"/>
      <c r="BO73" s="83"/>
      <c r="BP73" s="83"/>
      <c r="BQ73" s="83"/>
      <c r="BR73" s="83"/>
      <c r="BS73" s="83"/>
      <c r="BT73" s="83"/>
      <c r="BU73" s="83"/>
      <c r="BV73" s="83"/>
      <c r="BW73" s="83"/>
      <c r="BX73" s="83"/>
      <c r="BY73" s="83"/>
      <c r="BZ73" s="8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2"/>
      <c r="BM74" s="83"/>
      <c r="BN74" s="83"/>
      <c r="BO74" s="83"/>
      <c r="BP74" s="83"/>
      <c r="BQ74" s="83"/>
      <c r="BR74" s="83"/>
      <c r="BS74" s="83"/>
      <c r="BT74" s="83"/>
      <c r="BU74" s="83"/>
      <c r="BV74" s="83"/>
      <c r="BW74" s="83"/>
      <c r="BX74" s="83"/>
      <c r="BY74" s="83"/>
      <c r="BZ74" s="8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2"/>
      <c r="BM75" s="83"/>
      <c r="BN75" s="83"/>
      <c r="BO75" s="83"/>
      <c r="BP75" s="83"/>
      <c r="BQ75" s="83"/>
      <c r="BR75" s="83"/>
      <c r="BS75" s="83"/>
      <c r="BT75" s="83"/>
      <c r="BU75" s="83"/>
      <c r="BV75" s="83"/>
      <c r="BW75" s="83"/>
      <c r="BX75" s="83"/>
      <c r="BY75" s="83"/>
      <c r="BZ75" s="8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2"/>
      <c r="BM76" s="83"/>
      <c r="BN76" s="83"/>
      <c r="BO76" s="83"/>
      <c r="BP76" s="83"/>
      <c r="BQ76" s="83"/>
      <c r="BR76" s="83"/>
      <c r="BS76" s="83"/>
      <c r="BT76" s="83"/>
      <c r="BU76" s="83"/>
      <c r="BV76" s="83"/>
      <c r="BW76" s="83"/>
      <c r="BX76" s="83"/>
      <c r="BY76" s="83"/>
      <c r="BZ76" s="8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2"/>
      <c r="BM77" s="83"/>
      <c r="BN77" s="83"/>
      <c r="BO77" s="83"/>
      <c r="BP77" s="83"/>
      <c r="BQ77" s="83"/>
      <c r="BR77" s="83"/>
      <c r="BS77" s="83"/>
      <c r="BT77" s="83"/>
      <c r="BU77" s="83"/>
      <c r="BV77" s="83"/>
      <c r="BW77" s="83"/>
      <c r="BX77" s="83"/>
      <c r="BY77" s="83"/>
      <c r="BZ77" s="8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2"/>
      <c r="BM78" s="83"/>
      <c r="BN78" s="83"/>
      <c r="BO78" s="83"/>
      <c r="BP78" s="83"/>
      <c r="BQ78" s="83"/>
      <c r="BR78" s="83"/>
      <c r="BS78" s="83"/>
      <c r="BT78" s="83"/>
      <c r="BU78" s="83"/>
      <c r="BV78" s="83"/>
      <c r="BW78" s="83"/>
      <c r="BX78" s="83"/>
      <c r="BY78" s="83"/>
      <c r="BZ78" s="84"/>
    </row>
    <row r="79" spans="1:78" ht="13.5" customHeight="1" x14ac:dyDescent="0.15">
      <c r="A79" s="2"/>
      <c r="B79" s="17"/>
      <c r="C79" s="88" t="s">
        <v>37</v>
      </c>
      <c r="D79" s="88"/>
      <c r="E79" s="88"/>
      <c r="F79" s="88"/>
      <c r="G79" s="88"/>
      <c r="H79" s="88"/>
      <c r="I79" s="88"/>
      <c r="J79" s="88"/>
      <c r="K79" s="88"/>
      <c r="L79" s="88"/>
      <c r="M79" s="88"/>
      <c r="N79" s="88"/>
      <c r="O79" s="88"/>
      <c r="P79" s="88"/>
      <c r="Q79" s="88"/>
      <c r="R79" s="88"/>
      <c r="S79" s="88"/>
      <c r="T79" s="88"/>
      <c r="U79" s="19"/>
      <c r="V79" s="19"/>
      <c r="W79" s="88" t="s">
        <v>38</v>
      </c>
      <c r="X79" s="88"/>
      <c r="Y79" s="88"/>
      <c r="Z79" s="88"/>
      <c r="AA79" s="88"/>
      <c r="AB79" s="88"/>
      <c r="AC79" s="88"/>
      <c r="AD79" s="88"/>
      <c r="AE79" s="88"/>
      <c r="AF79" s="88"/>
      <c r="AG79" s="88"/>
      <c r="AH79" s="88"/>
      <c r="AI79" s="88"/>
      <c r="AJ79" s="88"/>
      <c r="AK79" s="88"/>
      <c r="AL79" s="88"/>
      <c r="AM79" s="88"/>
      <c r="AN79" s="88"/>
      <c r="AO79" s="19"/>
      <c r="AP79" s="19"/>
      <c r="AQ79" s="88" t="s">
        <v>39</v>
      </c>
      <c r="AR79" s="88"/>
      <c r="AS79" s="88"/>
      <c r="AT79" s="88"/>
      <c r="AU79" s="88"/>
      <c r="AV79" s="88"/>
      <c r="AW79" s="88"/>
      <c r="AX79" s="88"/>
      <c r="AY79" s="88"/>
      <c r="AZ79" s="88"/>
      <c r="BA79" s="88"/>
      <c r="BB79" s="88"/>
      <c r="BC79" s="88"/>
      <c r="BD79" s="88"/>
      <c r="BE79" s="88"/>
      <c r="BF79" s="88"/>
      <c r="BG79" s="88"/>
      <c r="BH79" s="88"/>
      <c r="BI79" s="4"/>
      <c r="BJ79" s="18"/>
      <c r="BK79" s="2"/>
      <c r="BL79" s="82"/>
      <c r="BM79" s="83"/>
      <c r="BN79" s="83"/>
      <c r="BO79" s="83"/>
      <c r="BP79" s="83"/>
      <c r="BQ79" s="83"/>
      <c r="BR79" s="83"/>
      <c r="BS79" s="83"/>
      <c r="BT79" s="83"/>
      <c r="BU79" s="83"/>
      <c r="BV79" s="83"/>
      <c r="BW79" s="83"/>
      <c r="BX79" s="83"/>
      <c r="BY79" s="83"/>
      <c r="BZ79" s="84"/>
    </row>
    <row r="80" spans="1:78" ht="13.5" customHeight="1" x14ac:dyDescent="0.15">
      <c r="A80" s="2"/>
      <c r="B80" s="17"/>
      <c r="C80" s="88"/>
      <c r="D80" s="88"/>
      <c r="E80" s="88"/>
      <c r="F80" s="88"/>
      <c r="G80" s="88"/>
      <c r="H80" s="88"/>
      <c r="I80" s="88"/>
      <c r="J80" s="88"/>
      <c r="K80" s="88"/>
      <c r="L80" s="88"/>
      <c r="M80" s="88"/>
      <c r="N80" s="88"/>
      <c r="O80" s="88"/>
      <c r="P80" s="88"/>
      <c r="Q80" s="88"/>
      <c r="R80" s="88"/>
      <c r="S80" s="88"/>
      <c r="T80" s="88"/>
      <c r="U80" s="19"/>
      <c r="V80" s="19"/>
      <c r="W80" s="88"/>
      <c r="X80" s="88"/>
      <c r="Y80" s="88"/>
      <c r="Z80" s="88"/>
      <c r="AA80" s="88"/>
      <c r="AB80" s="88"/>
      <c r="AC80" s="88"/>
      <c r="AD80" s="88"/>
      <c r="AE80" s="88"/>
      <c r="AF80" s="88"/>
      <c r="AG80" s="88"/>
      <c r="AH80" s="88"/>
      <c r="AI80" s="88"/>
      <c r="AJ80" s="88"/>
      <c r="AK80" s="88"/>
      <c r="AL80" s="88"/>
      <c r="AM80" s="88"/>
      <c r="AN80" s="88"/>
      <c r="AO80" s="19"/>
      <c r="AP80" s="19"/>
      <c r="AQ80" s="88"/>
      <c r="AR80" s="88"/>
      <c r="AS80" s="88"/>
      <c r="AT80" s="88"/>
      <c r="AU80" s="88"/>
      <c r="AV80" s="88"/>
      <c r="AW80" s="88"/>
      <c r="AX80" s="88"/>
      <c r="AY80" s="88"/>
      <c r="AZ80" s="88"/>
      <c r="BA80" s="88"/>
      <c r="BB80" s="88"/>
      <c r="BC80" s="88"/>
      <c r="BD80" s="88"/>
      <c r="BE80" s="88"/>
      <c r="BF80" s="88"/>
      <c r="BG80" s="88"/>
      <c r="BH80" s="88"/>
      <c r="BI80" s="4"/>
      <c r="BJ80" s="18"/>
      <c r="BK80" s="2"/>
      <c r="BL80" s="82"/>
      <c r="BM80" s="83"/>
      <c r="BN80" s="83"/>
      <c r="BO80" s="83"/>
      <c r="BP80" s="83"/>
      <c r="BQ80" s="83"/>
      <c r="BR80" s="83"/>
      <c r="BS80" s="83"/>
      <c r="BT80" s="83"/>
      <c r="BU80" s="83"/>
      <c r="BV80" s="83"/>
      <c r="BW80" s="83"/>
      <c r="BX80" s="83"/>
      <c r="BY80" s="83"/>
      <c r="BZ80" s="84"/>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2"/>
      <c r="BM81" s="83"/>
      <c r="BN81" s="83"/>
      <c r="BO81" s="83"/>
      <c r="BP81" s="83"/>
      <c r="BQ81" s="83"/>
      <c r="BR81" s="83"/>
      <c r="BS81" s="83"/>
      <c r="BT81" s="83"/>
      <c r="BU81" s="83"/>
      <c r="BV81" s="83"/>
      <c r="BW81" s="83"/>
      <c r="BX81" s="83"/>
      <c r="BY81" s="83"/>
      <c r="BZ81" s="8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GGJq99i0N5SJ5ylzkJi9O4hzqXaWEb+lkZtKoqVrUWHZTW42uILdtxFFg+8HwdPgk8RGs6jnT6gsDOvVo4FFA==" saltValue="bnxVEfGPHKjRgcIIeG8HGg==" spinCount="100000" sheet="1" objects="1" scenarios="1" formatCells="0" formatColumns="0" formatRows="0"/>
  <mergeCells count="54">
    <mergeCell ref="BL64:BZ65"/>
    <mergeCell ref="BL66:BZ82"/>
    <mergeCell ref="C79:T80"/>
    <mergeCell ref="W79:AN80"/>
    <mergeCell ref="AQ79:BH80"/>
    <mergeCell ref="B60:BJ61"/>
    <mergeCell ref="BL11:BZ13"/>
    <mergeCell ref="B14:BJ15"/>
    <mergeCell ref="BL14:BZ15"/>
    <mergeCell ref="BL16:BZ44"/>
    <mergeCell ref="C34:P35"/>
    <mergeCell ref="R34:AE35"/>
    <mergeCell ref="AG34:AT35"/>
    <mergeCell ref="AV34:BI35"/>
    <mergeCell ref="BL45:BZ46"/>
    <mergeCell ref="C56:P57"/>
    <mergeCell ref="R56:AE57"/>
    <mergeCell ref="AG56:AT57"/>
    <mergeCell ref="AV56:BI57"/>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1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223255</v>
      </c>
      <c r="D6" s="33">
        <f t="shared" si="3"/>
        <v>46</v>
      </c>
      <c r="E6" s="33">
        <f t="shared" si="3"/>
        <v>1</v>
      </c>
      <c r="F6" s="33">
        <f t="shared" si="3"/>
        <v>0</v>
      </c>
      <c r="G6" s="33">
        <f t="shared" si="3"/>
        <v>1</v>
      </c>
      <c r="H6" s="33" t="str">
        <f t="shared" si="3"/>
        <v>静岡県　函南町</v>
      </c>
      <c r="I6" s="33" t="str">
        <f t="shared" si="3"/>
        <v>法適用</v>
      </c>
      <c r="J6" s="33" t="str">
        <f t="shared" si="3"/>
        <v>水道事業</v>
      </c>
      <c r="K6" s="33" t="str">
        <f t="shared" si="3"/>
        <v>末端給水事業</v>
      </c>
      <c r="L6" s="33" t="str">
        <f t="shared" si="3"/>
        <v>A5</v>
      </c>
      <c r="M6" s="33" t="str">
        <f t="shared" si="3"/>
        <v>自治体職員</v>
      </c>
      <c r="N6" s="34" t="str">
        <f t="shared" si="3"/>
        <v>-</v>
      </c>
      <c r="O6" s="34">
        <f t="shared" si="3"/>
        <v>88.7</v>
      </c>
      <c r="P6" s="34">
        <f t="shared" si="3"/>
        <v>89.23</v>
      </c>
      <c r="Q6" s="34">
        <f t="shared" si="3"/>
        <v>2266</v>
      </c>
      <c r="R6" s="34">
        <f t="shared" si="3"/>
        <v>38042</v>
      </c>
      <c r="S6" s="34">
        <f t="shared" si="3"/>
        <v>65.16</v>
      </c>
      <c r="T6" s="34">
        <f t="shared" si="3"/>
        <v>583.82000000000005</v>
      </c>
      <c r="U6" s="34">
        <f t="shared" si="3"/>
        <v>33819</v>
      </c>
      <c r="V6" s="34">
        <f t="shared" si="3"/>
        <v>15.49</v>
      </c>
      <c r="W6" s="34">
        <f t="shared" si="3"/>
        <v>2183.2800000000002</v>
      </c>
      <c r="X6" s="35">
        <f>IF(X7="",NA(),X7)</f>
        <v>104.67</v>
      </c>
      <c r="Y6" s="35">
        <f t="shared" ref="Y6:AG6" si="4">IF(Y7="",NA(),Y7)</f>
        <v>112.69</v>
      </c>
      <c r="Z6" s="35">
        <f t="shared" si="4"/>
        <v>120.48</v>
      </c>
      <c r="AA6" s="35">
        <f t="shared" si="4"/>
        <v>131.54</v>
      </c>
      <c r="AB6" s="35">
        <f t="shared" si="4"/>
        <v>131.06</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1349.23</v>
      </c>
      <c r="AU6" s="35">
        <f t="shared" ref="AU6:BC6" si="6">IF(AU7="",NA(),AU7)</f>
        <v>552.07000000000005</v>
      </c>
      <c r="AV6" s="35">
        <f t="shared" si="6"/>
        <v>634.4</v>
      </c>
      <c r="AW6" s="35">
        <f t="shared" si="6"/>
        <v>523.48</v>
      </c>
      <c r="AX6" s="35">
        <f t="shared" si="6"/>
        <v>520.49</v>
      </c>
      <c r="AY6" s="35">
        <f t="shared" si="6"/>
        <v>909.68</v>
      </c>
      <c r="AZ6" s="35">
        <f t="shared" si="6"/>
        <v>382.09</v>
      </c>
      <c r="BA6" s="35">
        <f t="shared" si="6"/>
        <v>371.31</v>
      </c>
      <c r="BB6" s="35">
        <f t="shared" si="6"/>
        <v>377.63</v>
      </c>
      <c r="BC6" s="35">
        <f t="shared" si="6"/>
        <v>357.34</v>
      </c>
      <c r="BD6" s="34" t="str">
        <f>IF(BD7="","",IF(BD7="-","【-】","【"&amp;SUBSTITUTE(TEXT(BD7,"#,##0.00"),"-","△")&amp;"】"))</f>
        <v>【264.34】</v>
      </c>
      <c r="BE6" s="35">
        <f>IF(BE7="",NA(),BE7)</f>
        <v>149.69</v>
      </c>
      <c r="BF6" s="35">
        <f t="shared" ref="BF6:BN6" si="7">IF(BF7="",NA(),BF7)</f>
        <v>140.04</v>
      </c>
      <c r="BG6" s="35">
        <f t="shared" si="7"/>
        <v>126.1</v>
      </c>
      <c r="BH6" s="35">
        <f t="shared" si="7"/>
        <v>99.95</v>
      </c>
      <c r="BI6" s="35">
        <f t="shared" si="7"/>
        <v>86.46</v>
      </c>
      <c r="BJ6" s="35">
        <f t="shared" si="7"/>
        <v>382.65</v>
      </c>
      <c r="BK6" s="35">
        <f t="shared" si="7"/>
        <v>385.06</v>
      </c>
      <c r="BL6" s="35">
        <f t="shared" si="7"/>
        <v>373.09</v>
      </c>
      <c r="BM6" s="35">
        <f t="shared" si="7"/>
        <v>364.71</v>
      </c>
      <c r="BN6" s="35">
        <f t="shared" si="7"/>
        <v>373.69</v>
      </c>
      <c r="BO6" s="34" t="str">
        <f>IF(BO7="","",IF(BO7="-","【-】","【"&amp;SUBSTITUTE(TEXT(BO7,"#,##0.00"),"-","△")&amp;"】"))</f>
        <v>【274.27】</v>
      </c>
      <c r="BP6" s="35">
        <f>IF(BP7="",NA(),BP7)</f>
        <v>102.91</v>
      </c>
      <c r="BQ6" s="35">
        <f t="shared" ref="BQ6:BY6" si="8">IF(BQ7="",NA(),BQ7)</f>
        <v>105.74</v>
      </c>
      <c r="BR6" s="35">
        <f t="shared" si="8"/>
        <v>114.12</v>
      </c>
      <c r="BS6" s="35">
        <f t="shared" si="8"/>
        <v>125.34</v>
      </c>
      <c r="BT6" s="35">
        <f t="shared" si="8"/>
        <v>125.81</v>
      </c>
      <c r="BU6" s="35">
        <f t="shared" si="8"/>
        <v>96.1</v>
      </c>
      <c r="BV6" s="35">
        <f t="shared" si="8"/>
        <v>99.07</v>
      </c>
      <c r="BW6" s="35">
        <f t="shared" si="8"/>
        <v>99.99</v>
      </c>
      <c r="BX6" s="35">
        <f t="shared" si="8"/>
        <v>100.65</v>
      </c>
      <c r="BY6" s="35">
        <f t="shared" si="8"/>
        <v>99.87</v>
      </c>
      <c r="BZ6" s="34" t="str">
        <f>IF(BZ7="","",IF(BZ7="-","【-】","【"&amp;SUBSTITUTE(TEXT(BZ7,"#,##0.00"),"-","△")&amp;"】"))</f>
        <v>【104.36】</v>
      </c>
      <c r="CA6" s="35">
        <f>IF(CA7="",NA(),CA7)</f>
        <v>103.91</v>
      </c>
      <c r="CB6" s="35">
        <f t="shared" ref="CB6:CJ6" si="9">IF(CB7="",NA(),CB7)</f>
        <v>101.13</v>
      </c>
      <c r="CC6" s="35">
        <f t="shared" si="9"/>
        <v>93.98</v>
      </c>
      <c r="CD6" s="35">
        <f t="shared" si="9"/>
        <v>95.61</v>
      </c>
      <c r="CE6" s="35">
        <f t="shared" si="9"/>
        <v>97.72</v>
      </c>
      <c r="CF6" s="35">
        <f t="shared" si="9"/>
        <v>178.39</v>
      </c>
      <c r="CG6" s="35">
        <f t="shared" si="9"/>
        <v>173.03</v>
      </c>
      <c r="CH6" s="35">
        <f t="shared" si="9"/>
        <v>171.15</v>
      </c>
      <c r="CI6" s="35">
        <f t="shared" si="9"/>
        <v>170.19</v>
      </c>
      <c r="CJ6" s="35">
        <f t="shared" si="9"/>
        <v>171.81</v>
      </c>
      <c r="CK6" s="34" t="str">
        <f>IF(CK7="","",IF(CK7="-","【-】","【"&amp;SUBSTITUTE(TEXT(CK7,"#,##0.00"),"-","△")&amp;"】"))</f>
        <v>【165.71】</v>
      </c>
      <c r="CL6" s="35">
        <f>IF(CL7="",NA(),CL7)</f>
        <v>66.459999999999994</v>
      </c>
      <c r="CM6" s="35">
        <f t="shared" ref="CM6:CU6" si="10">IF(CM7="",NA(),CM7)</f>
        <v>63.55</v>
      </c>
      <c r="CN6" s="35">
        <f t="shared" si="10"/>
        <v>68.319999999999993</v>
      </c>
      <c r="CO6" s="35">
        <f t="shared" si="10"/>
        <v>61.22</v>
      </c>
      <c r="CP6" s="35">
        <f t="shared" si="10"/>
        <v>60.4</v>
      </c>
      <c r="CQ6" s="35">
        <f t="shared" si="10"/>
        <v>59.23</v>
      </c>
      <c r="CR6" s="35">
        <f t="shared" si="10"/>
        <v>58.58</v>
      </c>
      <c r="CS6" s="35">
        <f t="shared" si="10"/>
        <v>58.53</v>
      </c>
      <c r="CT6" s="35">
        <f t="shared" si="10"/>
        <v>59.01</v>
      </c>
      <c r="CU6" s="35">
        <f t="shared" si="10"/>
        <v>60.03</v>
      </c>
      <c r="CV6" s="34" t="str">
        <f>IF(CV7="","",IF(CV7="-","【-】","【"&amp;SUBSTITUTE(TEXT(CV7,"#,##0.00"),"-","△")&amp;"】"))</f>
        <v>【60.41】</v>
      </c>
      <c r="CW6" s="35">
        <f>IF(CW7="",NA(),CW7)</f>
        <v>72.87</v>
      </c>
      <c r="CX6" s="35">
        <f t="shared" ref="CX6:DF6" si="11">IF(CX7="",NA(),CX7)</f>
        <v>74.31</v>
      </c>
      <c r="CY6" s="35">
        <f t="shared" si="11"/>
        <v>68.87</v>
      </c>
      <c r="CZ6" s="35">
        <f t="shared" si="11"/>
        <v>77.260000000000005</v>
      </c>
      <c r="DA6" s="35">
        <f t="shared" si="11"/>
        <v>77.89</v>
      </c>
      <c r="DB6" s="35">
        <f t="shared" si="11"/>
        <v>85.53</v>
      </c>
      <c r="DC6" s="35">
        <f t="shared" si="11"/>
        <v>85.23</v>
      </c>
      <c r="DD6" s="35">
        <f t="shared" si="11"/>
        <v>85.26</v>
      </c>
      <c r="DE6" s="35">
        <f t="shared" si="11"/>
        <v>85.37</v>
      </c>
      <c r="DF6" s="35">
        <f t="shared" si="11"/>
        <v>84.81</v>
      </c>
      <c r="DG6" s="34" t="str">
        <f>IF(DG7="","",IF(DG7="-","【-】","【"&amp;SUBSTITUTE(TEXT(DG7,"#,##0.00"),"-","△")&amp;"】"))</f>
        <v>【89.93】</v>
      </c>
      <c r="DH6" s="35">
        <f>IF(DH7="",NA(),DH7)</f>
        <v>49.13</v>
      </c>
      <c r="DI6" s="35">
        <f t="shared" ref="DI6:DQ6" si="12">IF(DI7="",NA(),DI7)</f>
        <v>50.21</v>
      </c>
      <c r="DJ6" s="35">
        <f t="shared" si="12"/>
        <v>50.93</v>
      </c>
      <c r="DK6" s="35">
        <f t="shared" si="12"/>
        <v>51.3</v>
      </c>
      <c r="DL6" s="35">
        <f t="shared" si="12"/>
        <v>51.47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26.9</v>
      </c>
      <c r="DT6" s="35">
        <f t="shared" ref="DT6:EB6" si="13">IF(DT7="",NA(),DT7)</f>
        <v>26.82</v>
      </c>
      <c r="DU6" s="35">
        <f t="shared" si="13"/>
        <v>25.01</v>
      </c>
      <c r="DV6" s="35">
        <f t="shared" si="13"/>
        <v>24.91</v>
      </c>
      <c r="DW6" s="35">
        <f t="shared" si="13"/>
        <v>25.43</v>
      </c>
      <c r="DX6" s="35">
        <f t="shared" si="13"/>
        <v>8.39</v>
      </c>
      <c r="DY6" s="35">
        <f t="shared" si="13"/>
        <v>10.09</v>
      </c>
      <c r="DZ6" s="35">
        <f t="shared" si="13"/>
        <v>10.54</v>
      </c>
      <c r="EA6" s="35">
        <f t="shared" si="13"/>
        <v>12.03</v>
      </c>
      <c r="EB6" s="35">
        <f t="shared" si="13"/>
        <v>12.19</v>
      </c>
      <c r="EC6" s="34" t="str">
        <f>IF(EC7="","",IF(EC7="-","【-】","【"&amp;SUBSTITUTE(TEXT(EC7,"#,##0.00"),"-","△")&amp;"】"))</f>
        <v>【15.89】</v>
      </c>
      <c r="ED6" s="35">
        <f>IF(ED7="",NA(),ED7)</f>
        <v>0.47</v>
      </c>
      <c r="EE6" s="35">
        <f t="shared" ref="EE6:EM6" si="14">IF(EE7="",NA(),EE7)</f>
        <v>0.28000000000000003</v>
      </c>
      <c r="EF6" s="35">
        <f t="shared" si="14"/>
        <v>0.44</v>
      </c>
      <c r="EG6" s="35">
        <f t="shared" si="14"/>
        <v>0.77</v>
      </c>
      <c r="EH6" s="35">
        <f t="shared" si="14"/>
        <v>1.43</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223255</v>
      </c>
      <c r="D7" s="37">
        <v>46</v>
      </c>
      <c r="E7" s="37">
        <v>1</v>
      </c>
      <c r="F7" s="37">
        <v>0</v>
      </c>
      <c r="G7" s="37">
        <v>1</v>
      </c>
      <c r="H7" s="37" t="s">
        <v>105</v>
      </c>
      <c r="I7" s="37" t="s">
        <v>106</v>
      </c>
      <c r="J7" s="37" t="s">
        <v>107</v>
      </c>
      <c r="K7" s="37" t="s">
        <v>108</v>
      </c>
      <c r="L7" s="37" t="s">
        <v>109</v>
      </c>
      <c r="M7" s="37" t="s">
        <v>110</v>
      </c>
      <c r="N7" s="38" t="s">
        <v>111</v>
      </c>
      <c r="O7" s="38">
        <v>88.7</v>
      </c>
      <c r="P7" s="38">
        <v>89.23</v>
      </c>
      <c r="Q7" s="38">
        <v>2266</v>
      </c>
      <c r="R7" s="38">
        <v>38042</v>
      </c>
      <c r="S7" s="38">
        <v>65.16</v>
      </c>
      <c r="T7" s="38">
        <v>583.82000000000005</v>
      </c>
      <c r="U7" s="38">
        <v>33819</v>
      </c>
      <c r="V7" s="38">
        <v>15.49</v>
      </c>
      <c r="W7" s="38">
        <v>2183.2800000000002</v>
      </c>
      <c r="X7" s="38">
        <v>104.67</v>
      </c>
      <c r="Y7" s="38">
        <v>112.69</v>
      </c>
      <c r="Z7" s="38">
        <v>120.48</v>
      </c>
      <c r="AA7" s="38">
        <v>131.54</v>
      </c>
      <c r="AB7" s="38">
        <v>131.06</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1349.23</v>
      </c>
      <c r="AU7" s="38">
        <v>552.07000000000005</v>
      </c>
      <c r="AV7" s="38">
        <v>634.4</v>
      </c>
      <c r="AW7" s="38">
        <v>523.48</v>
      </c>
      <c r="AX7" s="38">
        <v>520.49</v>
      </c>
      <c r="AY7" s="38">
        <v>909.68</v>
      </c>
      <c r="AZ7" s="38">
        <v>382.09</v>
      </c>
      <c r="BA7" s="38">
        <v>371.31</v>
      </c>
      <c r="BB7" s="38">
        <v>377.63</v>
      </c>
      <c r="BC7" s="38">
        <v>357.34</v>
      </c>
      <c r="BD7" s="38">
        <v>264.33999999999997</v>
      </c>
      <c r="BE7" s="38">
        <v>149.69</v>
      </c>
      <c r="BF7" s="38">
        <v>140.04</v>
      </c>
      <c r="BG7" s="38">
        <v>126.1</v>
      </c>
      <c r="BH7" s="38">
        <v>99.95</v>
      </c>
      <c r="BI7" s="38">
        <v>86.46</v>
      </c>
      <c r="BJ7" s="38">
        <v>382.65</v>
      </c>
      <c r="BK7" s="38">
        <v>385.06</v>
      </c>
      <c r="BL7" s="38">
        <v>373.09</v>
      </c>
      <c r="BM7" s="38">
        <v>364.71</v>
      </c>
      <c r="BN7" s="38">
        <v>373.69</v>
      </c>
      <c r="BO7" s="38">
        <v>274.27</v>
      </c>
      <c r="BP7" s="38">
        <v>102.91</v>
      </c>
      <c r="BQ7" s="38">
        <v>105.74</v>
      </c>
      <c r="BR7" s="38">
        <v>114.12</v>
      </c>
      <c r="BS7" s="38">
        <v>125.34</v>
      </c>
      <c r="BT7" s="38">
        <v>125.81</v>
      </c>
      <c r="BU7" s="38">
        <v>96.1</v>
      </c>
      <c r="BV7" s="38">
        <v>99.07</v>
      </c>
      <c r="BW7" s="38">
        <v>99.99</v>
      </c>
      <c r="BX7" s="38">
        <v>100.65</v>
      </c>
      <c r="BY7" s="38">
        <v>99.87</v>
      </c>
      <c r="BZ7" s="38">
        <v>104.36</v>
      </c>
      <c r="CA7" s="38">
        <v>103.91</v>
      </c>
      <c r="CB7" s="38">
        <v>101.13</v>
      </c>
      <c r="CC7" s="38">
        <v>93.98</v>
      </c>
      <c r="CD7" s="38">
        <v>95.61</v>
      </c>
      <c r="CE7" s="38">
        <v>97.72</v>
      </c>
      <c r="CF7" s="38">
        <v>178.39</v>
      </c>
      <c r="CG7" s="38">
        <v>173.03</v>
      </c>
      <c r="CH7" s="38">
        <v>171.15</v>
      </c>
      <c r="CI7" s="38">
        <v>170.19</v>
      </c>
      <c r="CJ7" s="38">
        <v>171.81</v>
      </c>
      <c r="CK7" s="38">
        <v>165.71</v>
      </c>
      <c r="CL7" s="38">
        <v>66.459999999999994</v>
      </c>
      <c r="CM7" s="38">
        <v>63.55</v>
      </c>
      <c r="CN7" s="38">
        <v>68.319999999999993</v>
      </c>
      <c r="CO7" s="38">
        <v>61.22</v>
      </c>
      <c r="CP7" s="38">
        <v>60.4</v>
      </c>
      <c r="CQ7" s="38">
        <v>59.23</v>
      </c>
      <c r="CR7" s="38">
        <v>58.58</v>
      </c>
      <c r="CS7" s="38">
        <v>58.53</v>
      </c>
      <c r="CT7" s="38">
        <v>59.01</v>
      </c>
      <c r="CU7" s="38">
        <v>60.03</v>
      </c>
      <c r="CV7" s="38">
        <v>60.41</v>
      </c>
      <c r="CW7" s="38">
        <v>72.87</v>
      </c>
      <c r="CX7" s="38">
        <v>74.31</v>
      </c>
      <c r="CY7" s="38">
        <v>68.87</v>
      </c>
      <c r="CZ7" s="38">
        <v>77.260000000000005</v>
      </c>
      <c r="DA7" s="38">
        <v>77.89</v>
      </c>
      <c r="DB7" s="38">
        <v>85.53</v>
      </c>
      <c r="DC7" s="38">
        <v>85.23</v>
      </c>
      <c r="DD7" s="38">
        <v>85.26</v>
      </c>
      <c r="DE7" s="38">
        <v>85.37</v>
      </c>
      <c r="DF7" s="38">
        <v>84.81</v>
      </c>
      <c r="DG7" s="38">
        <v>89.93</v>
      </c>
      <c r="DH7" s="38">
        <v>49.13</v>
      </c>
      <c r="DI7" s="38">
        <v>50.21</v>
      </c>
      <c r="DJ7" s="38">
        <v>50.93</v>
      </c>
      <c r="DK7" s="38">
        <v>51.3</v>
      </c>
      <c r="DL7" s="38">
        <v>51.47</v>
      </c>
      <c r="DM7" s="38">
        <v>37.340000000000003</v>
      </c>
      <c r="DN7" s="38">
        <v>44.31</v>
      </c>
      <c r="DO7" s="38">
        <v>45.75</v>
      </c>
      <c r="DP7" s="38">
        <v>46.9</v>
      </c>
      <c r="DQ7" s="38">
        <v>47.28</v>
      </c>
      <c r="DR7" s="38">
        <v>48.12</v>
      </c>
      <c r="DS7" s="38">
        <v>26.9</v>
      </c>
      <c r="DT7" s="38">
        <v>26.82</v>
      </c>
      <c r="DU7" s="38">
        <v>25.01</v>
      </c>
      <c r="DV7" s="38">
        <v>24.91</v>
      </c>
      <c r="DW7" s="38">
        <v>25.43</v>
      </c>
      <c r="DX7" s="38">
        <v>8.39</v>
      </c>
      <c r="DY7" s="38">
        <v>10.09</v>
      </c>
      <c r="DZ7" s="38">
        <v>10.54</v>
      </c>
      <c r="EA7" s="38">
        <v>12.03</v>
      </c>
      <c r="EB7" s="38">
        <v>12.19</v>
      </c>
      <c r="EC7" s="38">
        <v>15.89</v>
      </c>
      <c r="ED7" s="38">
        <v>0.47</v>
      </c>
      <c r="EE7" s="38">
        <v>0.28000000000000003</v>
      </c>
      <c r="EF7" s="38">
        <v>0.44</v>
      </c>
      <c r="EG7" s="38">
        <v>0.77</v>
      </c>
      <c r="EH7" s="38">
        <v>1.43</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suidou5</cp:lastModifiedBy>
  <dcterms:created xsi:type="dcterms:W3CDTF">2018-12-03T08:32:36Z</dcterms:created>
  <dcterms:modified xsi:type="dcterms:W3CDTF">2019-02-04T08:46:03Z</dcterms:modified>
  <cp:category/>
</cp:coreProperties>
</file>