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uidou7\Desktop\経営比較分析29年度決算\"/>
    </mc:Choice>
  </mc:AlternateContent>
  <workbookProtection workbookAlgorithmName="SHA-512" workbookHashValue="S9+0CIkFS8dpZXOXRy0JfczXj8n9dSipeksNr48e8dUdJ17F3014Zg+p5ZZIuVfz+i2E7hjVKT2dXWWRlzBIew==" workbookSaltValue="veKhEvf5QYN5KAasHwLS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<sst xmlns="http://schemas.openxmlformats.org/spreadsheetml/2006/main" count="242" uniqueCount="125">
  <si>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</si>
  <si>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</si>
  <si>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</si>
  <si>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</si>
  <si>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</si>
  <si>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</si>
  <si>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</si>
  <si>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</si>
  <si>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</si>
  <si>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</si>
  <si>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</si>
  <si>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</si>
  <si>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</si>
  <si>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</si>
  <si>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</si>
  <si>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</si>
  <si>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</si>
  <si>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</si>
  <si>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</si>
  <si>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</si>
  <si>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</si>
  <si>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</si>
  <si>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</si>
  <si>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</si>
  <si>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</si>
  <si>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</si>
  <si>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</si>
  <si>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</si>
  <si>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</si>
  <si>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</si>
  <si>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</si>
  <si>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</si>
  <si>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</si>
  <si>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</si>
  <si>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</si>
  <si>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</si>
  <si>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</si>
  <si>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</si>
  <si>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</si>
  <si>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</si>
  <si>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</si>
  <si>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</si>
  <si>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</si>
  <si>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</si>
  <si>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</si>
  <si>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</si>
  <si>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</si>
  <si>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</si>
  <si>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</si>
  <si>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</si>
  <si>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</si>
  <si>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</si>
  <si>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</si>
  <si>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</si>
  <si>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</si>
  <si>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</si>
  <si>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</si>
  <si>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</si>
  <si>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</si>
  <si>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</si>
  <si>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</si>
  <si>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</si>
  <si>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</si>
  <si>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</si>
  <si>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</si>
  <si>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</si>
  <si>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</si>
  <si>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</si>
  <si>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</si>
  <si>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</si>
  <si>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</si>
  <si>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</si>
  <si>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</si>
  <si>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</si>
  <si>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</si>
  <si>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</si>
  <si>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</si>
  <si>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</si>
  <si>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</si>
  <si>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</si>
  <si>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</si>
  <si>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</si>
  <si>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</si>
  <si>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</si>
  <si>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</si>
  <si>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</si>
  <si>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</si>
  <si>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</si>
  <si>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</si>
  <si>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</si>
  <si>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</si>
  <si>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</si>
  <si>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</si>
  <si>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</si>
  <si>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</si>
  <si>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</si>
  <si>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</si>
  <si>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</si>
  <si>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</si>
  <si>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</si>
  <si>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</si>
  <si>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</si>
  <si>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</si>
  <si>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</si>
  <si>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</si>
  <si>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</si>
  <si>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</si>
  <si>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</si>
  <si>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</si>
  <si>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</si>
  <si>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</si>
  <si>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</si>
  <si>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</si>
  <si>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</si>
  <si>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</si>
  <si>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</si>
  <si>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</si>
  <si>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</si>
  <si>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</si>
  <si>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</si>
  <si>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</si>
  <si>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</si>
  <si>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昭和52年から下水道事業に着手しており、布設から30年が経過した管が増えている。
　老朽化対策としては、ストックマネージメント計画を策定を行い、長寿命化や布設替の時期を考慮して事業を進めて行く必要がある。
　現状では重要な幹線管渠の耐震化に力をいれており、耐震化と併せて管路更生も実施しているため、重要な幹線管渠から長寿命化が図られている。
</t>
    <rPh sb="1" eb="3">
      <t>ショウワ</t>
    </rPh>
    <rPh sb="5" eb="6">
      <t>ネン</t>
    </rPh>
    <rPh sb="8" eb="11">
      <t>ゲスイドウ</t>
    </rPh>
    <rPh sb="11" eb="13">
      <t>ジギョウ</t>
    </rPh>
    <rPh sb="14" eb="16">
      <t>チャクシュ</t>
    </rPh>
    <rPh sb="21" eb="23">
      <t>フセツ</t>
    </rPh>
    <rPh sb="27" eb="28">
      <t>ネン</t>
    </rPh>
    <rPh sb="29" eb="31">
      <t>ケイカ</t>
    </rPh>
    <rPh sb="33" eb="34">
      <t>カン</t>
    </rPh>
    <rPh sb="35" eb="36">
      <t>フ</t>
    </rPh>
    <rPh sb="43" eb="46">
      <t>ロウキュウカ</t>
    </rPh>
    <rPh sb="46" eb="48">
      <t>タイサク</t>
    </rPh>
    <rPh sb="64" eb="66">
      <t>ケイカク</t>
    </rPh>
    <rPh sb="67" eb="69">
      <t>サクテイ</t>
    </rPh>
    <rPh sb="70" eb="71">
      <t>オコナ</t>
    </rPh>
    <rPh sb="73" eb="77">
      <t>チョウジュミョウカ</t>
    </rPh>
    <rPh sb="95" eb="96">
      <t>イク</t>
    </rPh>
    <rPh sb="105" eb="107">
      <t>ゲンジョウ</t>
    </rPh>
    <rPh sb="109" eb="111">
      <t>ジュウヨウ</t>
    </rPh>
    <rPh sb="112" eb="114">
      <t>カンセン</t>
    </rPh>
    <rPh sb="114" eb="116">
      <t>カンキョ</t>
    </rPh>
    <rPh sb="117" eb="120">
      <t>タイシンカ</t>
    </rPh>
    <rPh sb="129" eb="132">
      <t>タイシンカ</t>
    </rPh>
    <rPh sb="141" eb="143">
      <t>ジッシ</t>
    </rPh>
    <rPh sb="150" eb="152">
      <t>ジュウヨウ</t>
    </rPh>
    <rPh sb="153" eb="155">
      <t>カンセン</t>
    </rPh>
    <rPh sb="155" eb="157">
      <t>カンキョ</t>
    </rPh>
    <rPh sb="159" eb="161">
      <t>チョウジュ</t>
    </rPh>
    <rPh sb="161" eb="162">
      <t>イノチ</t>
    </rPh>
    <rPh sb="162" eb="163">
      <t>カ</t>
    </rPh>
    <rPh sb="164" eb="165">
      <t>ハカ</t>
    </rPh>
    <phoneticPr fontId="15"/>
  </si>
  <si>
    <t>　経営の健全性は、現在も下水道整備中であり、施設整備に係る投資的経費や維持管理費の増額が見込まれるため、健全な状況とは言えない。
　下水道事業は、投資的収支と収益的収支のバランスを保つことが大切であり、投資的経費は一般会計からの繰入金に依存する割合が高い。今後は、10年概成を見据えたアクションプランにより、効率的な整備を推進するとともに適切な収益的収支を維持するため、定期的な料金改定を実施する必要がある。</t>
    <rPh sb="1" eb="3">
      <t>ケイエイ</t>
    </rPh>
    <rPh sb="4" eb="7">
      <t>ケンゼンセイ</t>
    </rPh>
    <rPh sb="9" eb="11">
      <t>ゲンザイ</t>
    </rPh>
    <rPh sb="12" eb="15">
      <t>ゲスイドウ</t>
    </rPh>
    <rPh sb="15" eb="17">
      <t>セイビ</t>
    </rPh>
    <rPh sb="17" eb="18">
      <t>チュウ</t>
    </rPh>
    <rPh sb="22" eb="24">
      <t>シセツ</t>
    </rPh>
    <rPh sb="24" eb="26">
      <t>セイビ</t>
    </rPh>
    <rPh sb="27" eb="28">
      <t>カカ</t>
    </rPh>
    <rPh sb="29" eb="31">
      <t>トウシ</t>
    </rPh>
    <rPh sb="31" eb="32">
      <t>テキ</t>
    </rPh>
    <rPh sb="32" eb="34">
      <t>ケイヒ</t>
    </rPh>
    <rPh sb="35" eb="37">
      <t>イジ</t>
    </rPh>
    <rPh sb="37" eb="40">
      <t>カンリヒ</t>
    </rPh>
    <rPh sb="41" eb="43">
      <t>ゾウガク</t>
    </rPh>
    <rPh sb="44" eb="46">
      <t>ミコ</t>
    </rPh>
    <rPh sb="52" eb="54">
      <t>ケンゼン</t>
    </rPh>
    <rPh sb="55" eb="57">
      <t>ジョウキョウ</t>
    </rPh>
    <rPh sb="59" eb="60">
      <t>イ</t>
    </rPh>
    <rPh sb="66" eb="69">
      <t>ゲスイドウ</t>
    </rPh>
    <rPh sb="69" eb="71">
      <t>ジギョウ</t>
    </rPh>
    <rPh sb="73" eb="76">
      <t>トウシテキ</t>
    </rPh>
    <rPh sb="76" eb="78">
      <t>シュウシ</t>
    </rPh>
    <rPh sb="79" eb="82">
      <t>シュウエキテキ</t>
    </rPh>
    <rPh sb="82" eb="84">
      <t>シュウシ</t>
    </rPh>
    <rPh sb="90" eb="91">
      <t>タモ</t>
    </rPh>
    <rPh sb="95" eb="97">
      <t>タイセツ</t>
    </rPh>
    <rPh sb="101" eb="104">
      <t>トウシテキ</t>
    </rPh>
    <rPh sb="104" eb="106">
      <t>ケイヒ</t>
    </rPh>
    <rPh sb="118" eb="120">
      <t>イゾン</t>
    </rPh>
    <rPh sb="122" eb="124">
      <t>ワリアイ</t>
    </rPh>
    <rPh sb="125" eb="126">
      <t>タカ</t>
    </rPh>
    <rPh sb="128" eb="130">
      <t>コンゴ</t>
    </rPh>
    <rPh sb="134" eb="135">
      <t>ネン</t>
    </rPh>
    <rPh sb="135" eb="137">
      <t>ガイセイ</t>
    </rPh>
    <rPh sb="138" eb="140">
      <t>ミス</t>
    </rPh>
    <rPh sb="154" eb="157">
      <t>コウリツテキ</t>
    </rPh>
    <rPh sb="158" eb="160">
      <t>セイビ</t>
    </rPh>
    <rPh sb="161" eb="163">
      <t>スイシン</t>
    </rPh>
    <rPh sb="169" eb="171">
      <t>テキセツ</t>
    </rPh>
    <rPh sb="172" eb="174">
      <t>シュウエキ</t>
    </rPh>
    <rPh sb="174" eb="175">
      <t>テキ</t>
    </rPh>
    <rPh sb="175" eb="177">
      <t>シュウシ</t>
    </rPh>
    <rPh sb="178" eb="180">
      <t>イジ</t>
    </rPh>
    <rPh sb="185" eb="188">
      <t>テイキテキ</t>
    </rPh>
    <rPh sb="189" eb="191">
      <t>リョウキン</t>
    </rPh>
    <rPh sb="191" eb="193">
      <t>カイテイ</t>
    </rPh>
    <rPh sb="194" eb="196">
      <t>ジッシ</t>
    </rPh>
    <rPh sb="198" eb="200">
      <t>ヒツヨウ</t>
    </rPh>
    <phoneticPr fontId="15"/>
  </si>
  <si>
    <t xml:space="preserve">①収益的支出比率が継続して100％を下まわっている。これは、下水道使用料金で汚水処理費、維持管理費を賄えていないことを示している。平成28年度は流域下水道事業の汚水処理単価の値上げを受け汚水処理が増加したため、収支比率が下がっている。そのため、料金改定を行い平成29年7月使用分より料金を25％の引上げを実施している。料金改定後においても収益的支出率が100％を超える見込みはなく、今後も適正な使用料金の設定について検討する必要がある。
④企業債残高対事業規模比率でH27.H28.H29が0となっているのは、一般財源の不足により、他会計繰入金により企業債が全額償還されているためである。
⑤経費回収率については、使用料金で回収すべき経費の割合であり、全国平均を下回っているため、使用料金が適正でないこと示している。料金改定を2020年に予定している。利用者の負担を伴うため、段階的に行う必要がある。
⑥汚水処理原価については、汚水処理場の運営が改善されている。
⑦施設利用率について、処理場は流域下水道事業として運営されており、施設は適正な規模及び利用状況が確保されている。H26及びH27は、記入漏れであり、H26は63.64で、H27は65.34である。
⑧水洗化率は、微増ではあるが常に90％以上を確保しており、問題はないものと判断される。
</t>
    <rPh sb="1" eb="4">
      <t>シュウエキテキ</t>
    </rPh>
    <rPh sb="4" eb="6">
      <t>シシュツ</t>
    </rPh>
    <rPh sb="6" eb="8">
      <t>ヒリツ</t>
    </rPh>
    <rPh sb="9" eb="11">
      <t>ケイゾク</t>
    </rPh>
    <rPh sb="18" eb="19">
      <t>シタ</t>
    </rPh>
    <rPh sb="30" eb="33">
      <t>ゲスイドウ</t>
    </rPh>
    <rPh sb="33" eb="36">
      <t>シヨウリョウ</t>
    </rPh>
    <rPh sb="36" eb="37">
      <t>キン</t>
    </rPh>
    <rPh sb="38" eb="40">
      <t>オスイ</t>
    </rPh>
    <rPh sb="40" eb="42">
      <t>ショリ</t>
    </rPh>
    <rPh sb="42" eb="43">
      <t>ヒ</t>
    </rPh>
    <rPh sb="44" eb="46">
      <t>イジ</t>
    </rPh>
    <rPh sb="46" eb="48">
      <t>カンリ</t>
    </rPh>
    <rPh sb="48" eb="49">
      <t>ヒ</t>
    </rPh>
    <rPh sb="50" eb="51">
      <t>マカナ</t>
    </rPh>
    <rPh sb="59" eb="60">
      <t>シメ</t>
    </rPh>
    <rPh sb="65" eb="67">
      <t>ヘイセイ</t>
    </rPh>
    <rPh sb="105" eb="107">
      <t>シュウシ</t>
    </rPh>
    <rPh sb="107" eb="109">
      <t>ヒリツ</t>
    </rPh>
    <rPh sb="110" eb="111">
      <t>サ</t>
    </rPh>
    <rPh sb="122" eb="124">
      <t>リョウキン</t>
    </rPh>
    <rPh sb="124" eb="126">
      <t>カイテイ</t>
    </rPh>
    <rPh sb="127" eb="128">
      <t>オコナ</t>
    </rPh>
    <rPh sb="129" eb="131">
      <t>ヘイセイ</t>
    </rPh>
    <rPh sb="133" eb="134">
      <t>ネン</t>
    </rPh>
    <rPh sb="135" eb="136">
      <t>ガツ</t>
    </rPh>
    <rPh sb="136" eb="138">
      <t>シヨウ</t>
    </rPh>
    <rPh sb="138" eb="139">
      <t>ブン</t>
    </rPh>
    <rPh sb="141" eb="143">
      <t>リョウキン</t>
    </rPh>
    <rPh sb="152" eb="154">
      <t>ジッシ</t>
    </rPh>
    <rPh sb="159" eb="161">
      <t>リョウキン</t>
    </rPh>
    <rPh sb="161" eb="163">
      <t>カイテイ</t>
    </rPh>
    <rPh sb="163" eb="164">
      <t>ゴ</t>
    </rPh>
    <rPh sb="169" eb="171">
      <t>シュウエキ</t>
    </rPh>
    <rPh sb="171" eb="172">
      <t>テキ</t>
    </rPh>
    <rPh sb="172" eb="174">
      <t>シシュツ</t>
    </rPh>
    <rPh sb="174" eb="175">
      <t>リツ</t>
    </rPh>
    <rPh sb="181" eb="182">
      <t>コ</t>
    </rPh>
    <rPh sb="184" eb="186">
      <t>ミコ</t>
    </rPh>
    <rPh sb="191" eb="193">
      <t>コンゴ</t>
    </rPh>
    <rPh sb="194" eb="196">
      <t>テキセイ</t>
    </rPh>
    <rPh sb="197" eb="199">
      <t>シヨウ</t>
    </rPh>
    <rPh sb="199" eb="201">
      <t>リョウキン</t>
    </rPh>
    <rPh sb="202" eb="204">
      <t>セッテイ</t>
    </rPh>
    <rPh sb="208" eb="210">
      <t>ケントウ</t>
    </rPh>
    <rPh sb="212" eb="214">
      <t>ヒツヨウ</t>
    </rPh>
    <rPh sb="220" eb="222">
      <t>キギョウ</t>
    </rPh>
    <rPh sb="222" eb="223">
      <t>サイ</t>
    </rPh>
    <rPh sb="223" eb="225">
      <t>ザンダカ</t>
    </rPh>
    <rPh sb="225" eb="226">
      <t>タイ</t>
    </rPh>
    <rPh sb="226" eb="228">
      <t>ジギョウ</t>
    </rPh>
    <rPh sb="228" eb="230">
      <t>キボ</t>
    </rPh>
    <rPh sb="230" eb="232">
      <t>ヒリツ</t>
    </rPh>
    <rPh sb="255" eb="257">
      <t>イッパン</t>
    </rPh>
    <rPh sb="257" eb="259">
      <t>ザイゲン</t>
    </rPh>
    <rPh sb="260" eb="262">
      <t>フソク</t>
    </rPh>
    <rPh sb="266" eb="267">
      <t>タ</t>
    </rPh>
    <rPh sb="267" eb="269">
      <t>カイケイ</t>
    </rPh>
    <rPh sb="269" eb="271">
      <t>クリイレ</t>
    </rPh>
    <rPh sb="271" eb="272">
      <t>キン</t>
    </rPh>
    <rPh sb="275" eb="277">
      <t>キギョウ</t>
    </rPh>
    <rPh sb="277" eb="278">
      <t>サイ</t>
    </rPh>
    <rPh sb="279" eb="281">
      <t>ゼンガク</t>
    </rPh>
    <rPh sb="281" eb="283">
      <t>ショウカン</t>
    </rPh>
    <rPh sb="296" eb="298">
      <t>ケイヒ</t>
    </rPh>
    <rPh sb="298" eb="300">
      <t>カイシュウ</t>
    </rPh>
    <rPh sb="300" eb="301">
      <t>リツ</t>
    </rPh>
    <rPh sb="307" eb="310">
      <t>シヨウリョウ</t>
    </rPh>
    <rPh sb="310" eb="311">
      <t>キン</t>
    </rPh>
    <rPh sb="312" eb="314">
      <t>カイシュウ</t>
    </rPh>
    <rPh sb="317" eb="319">
      <t>ケイヒ</t>
    </rPh>
    <rPh sb="320" eb="322">
      <t>ワリアイ</t>
    </rPh>
    <rPh sb="326" eb="328">
      <t>ゼンコク</t>
    </rPh>
    <rPh sb="328" eb="330">
      <t>ヘイキン</t>
    </rPh>
    <rPh sb="331" eb="333">
      <t>シタマワ</t>
    </rPh>
    <rPh sb="340" eb="342">
      <t>シヨウ</t>
    </rPh>
    <rPh sb="342" eb="344">
      <t>リョウキン</t>
    </rPh>
    <rPh sb="345" eb="347">
      <t>テキセイ</t>
    </rPh>
    <rPh sb="352" eb="353">
      <t>シメ</t>
    </rPh>
    <rPh sb="358" eb="360">
      <t>リョウキン</t>
    </rPh>
    <rPh sb="360" eb="362">
      <t>カイテイ</t>
    </rPh>
    <rPh sb="367" eb="368">
      <t>ネン</t>
    </rPh>
    <rPh sb="369" eb="371">
      <t>ヨテイ</t>
    </rPh>
    <rPh sb="376" eb="379">
      <t>リヨウシャ</t>
    </rPh>
    <rPh sb="380" eb="382">
      <t>フタン</t>
    </rPh>
    <rPh sb="383" eb="384">
      <t>トモナ</t>
    </rPh>
    <rPh sb="388" eb="391">
      <t>ダンカイテキ</t>
    </rPh>
    <rPh sb="392" eb="393">
      <t>オコナ</t>
    </rPh>
    <rPh sb="394" eb="396">
      <t>ヒツヨウ</t>
    </rPh>
    <rPh sb="402" eb="404">
      <t>オスイ</t>
    </rPh>
    <rPh sb="404" eb="406">
      <t>ショリ</t>
    </rPh>
    <rPh sb="406" eb="408">
      <t>ゲンカ</t>
    </rPh>
    <rPh sb="414" eb="416">
      <t>オスイ</t>
    </rPh>
    <rPh sb="416" eb="418">
      <t>ショリ</t>
    </rPh>
    <rPh sb="418" eb="419">
      <t>ジョウ</t>
    </rPh>
    <rPh sb="420" eb="422">
      <t>ウンエイ</t>
    </rPh>
    <rPh sb="423" eb="425">
      <t>カイゼン</t>
    </rPh>
    <rPh sb="433" eb="435">
      <t>シセツ</t>
    </rPh>
    <rPh sb="435" eb="437">
      <t>リヨウ</t>
    </rPh>
    <rPh sb="437" eb="438">
      <t>リツ</t>
    </rPh>
    <rPh sb="443" eb="446">
      <t>ショリジョウ</t>
    </rPh>
    <rPh sb="447" eb="449">
      <t>リュウイキ</t>
    </rPh>
    <rPh sb="449" eb="452">
      <t>ゲスイドウ</t>
    </rPh>
    <rPh sb="452" eb="454">
      <t>ジギョウ</t>
    </rPh>
    <rPh sb="457" eb="459">
      <t>ウンエイ</t>
    </rPh>
    <rPh sb="465" eb="467">
      <t>シセツ</t>
    </rPh>
    <rPh sb="468" eb="470">
      <t>テキセイ</t>
    </rPh>
    <rPh sb="471" eb="473">
      <t>キボ</t>
    </rPh>
    <rPh sb="473" eb="474">
      <t>オヨ</t>
    </rPh>
    <rPh sb="475" eb="477">
      <t>リヨウ</t>
    </rPh>
    <rPh sb="477" eb="479">
      <t>ジョウキョウ</t>
    </rPh>
    <rPh sb="480" eb="482">
      <t>カクホ</t>
    </rPh>
    <rPh sb="491" eb="492">
      <t>オヨ</t>
    </rPh>
    <rPh sb="498" eb="500">
      <t>キニュウ</t>
    </rPh>
    <rPh sb="500" eb="501">
      <t>モ</t>
    </rPh>
    <rPh sb="532" eb="535">
      <t>スイセンカ</t>
    </rPh>
    <rPh sb="535" eb="536">
      <t>リツ</t>
    </rPh>
    <rPh sb="545" eb="546">
      <t>ツネ</t>
    </rPh>
    <rPh sb="550" eb="552">
      <t>イジョウ</t>
    </rPh>
    <rPh sb="553" eb="555">
      <t>カクホ</t>
    </rPh>
    <rPh sb="560" eb="562">
      <t>モンダイ</t>
    </rPh>
    <rPh sb="568" eb="570">
      <t>ハンダン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</si>
</sst>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2.41</c:v>
                </c:pt>
                <c:pt idx="2">
                  <c:v>1.02</c:v>
                </c:pt>
                <c:pt idx="3">
                  <c:v>0.68</c:v>
                </c:pt>
                <c:pt idx="4">
                  <c:v>0.64</c:v>
                </c:pt>
              </c:numCache>
            </c:numRef>
          </c:val>
          <c:extLst>
            <c:ext xmlns:c16="http://schemas.microsoft.com/office/drawing/2014/chart" uri="{C3380CC4-5D6E-409C-BE32-E72D297353CC}">
              <c16:uniqueId val="{00000000-F2AD-4C76-AD52-3ABC5652FA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1.08</c:v>
                </c:pt>
                <c:pt idx="3">
                  <c:v>1.1499999999999999</c:v>
                </c:pt>
                <c:pt idx="4">
                  <c:v>0.89</c:v>
                </c:pt>
              </c:numCache>
            </c:numRef>
          </c:val>
          <c:smooth val="0"/>
          <c:extLst>
            <c:ext xmlns:c16="http://schemas.microsoft.com/office/drawing/2014/chart" uri="{C3380CC4-5D6E-409C-BE32-E72D297353CC}">
              <c16:uniqueId val="{00000001-F2AD-4C76-AD52-3ABC5652FA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62.65</c:v>
                </c:pt>
                <c:pt idx="1">
                  <c:v>0</c:v>
                </c:pt>
                <c:pt idx="2">
                  <c:v>0</c:v>
                </c:pt>
                <c:pt idx="3">
                  <c:v>64.17</c:v>
                </c:pt>
                <c:pt idx="4">
                  <c:v>63.8</c:v>
                </c:pt>
              </c:numCache>
            </c:numRef>
          </c:val>
          <c:extLst>
            <c:ext xmlns:c16="http://schemas.microsoft.com/office/drawing/2014/chart" uri="{C3380CC4-5D6E-409C-BE32-E72D297353CC}">
              <c16:uniqueId val="{00000000-AD93-47DC-AE2B-3843D4927C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59.97</c:v>
                </c:pt>
                <c:pt idx="3">
                  <c:v>56.35</c:v>
                </c:pt>
                <c:pt idx="4">
                  <c:v>58.13</c:v>
                </c:pt>
              </c:numCache>
            </c:numRef>
          </c:val>
          <c:smooth val="0"/>
          <c:extLst>
            <c:ext xmlns:c16="http://schemas.microsoft.com/office/drawing/2014/chart" uri="{C3380CC4-5D6E-409C-BE32-E72D297353CC}">
              <c16:uniqueId val="{00000001-AD93-47DC-AE2B-3843D4927C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90.29</c:v>
                </c:pt>
                <c:pt idx="1">
                  <c:v>90.29</c:v>
                </c:pt>
                <c:pt idx="2">
                  <c:v>90.54</c:v>
                </c:pt>
                <c:pt idx="3">
                  <c:v>90.72</c:v>
                </c:pt>
                <c:pt idx="4">
                  <c:v>91.14</c:v>
                </c:pt>
              </c:numCache>
            </c:numRef>
          </c:val>
          <c:extLst>
            <c:ext xmlns:c16="http://schemas.microsoft.com/office/drawing/2014/chart" uri="{C3380CC4-5D6E-409C-BE32-E72D297353CC}">
              <c16:uniqueId val="{00000000-5765-4268-BB57-6D9A56013E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94.8</c:v>
                </c:pt>
                <c:pt idx="3">
                  <c:v>93.3</c:v>
                </c:pt>
                <c:pt idx="4">
                  <c:v>91.75</c:v>
                </c:pt>
              </c:numCache>
            </c:numRef>
          </c:val>
          <c:smooth val="0"/>
          <c:extLst>
            <c:ext xmlns:c16="http://schemas.microsoft.com/office/drawing/2014/chart" uri="{C3380CC4-5D6E-409C-BE32-E72D297353CC}">
              <c16:uniqueId val="{00000001-5765-4268-BB57-6D9A56013E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65.180000000000007</c:v>
                </c:pt>
                <c:pt idx="1">
                  <c:v>64.98</c:v>
                </c:pt>
                <c:pt idx="2">
                  <c:v>66.27</c:v>
                </c:pt>
                <c:pt idx="3">
                  <c:v>61.99</c:v>
                </c:pt>
                <c:pt idx="4">
                  <c:v>79.48</c:v>
                </c:pt>
              </c:numCache>
            </c:numRef>
          </c:val>
          <c:extLst>
            <c:ext xmlns:c16="http://schemas.microsoft.com/office/drawing/2014/chart" uri="{C3380CC4-5D6E-409C-BE32-E72D297353CC}">
              <c16:uniqueId val="{00000000-6202-436D-9A6C-40E7EFC1C3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02-436D-9A6C-40E7EFC1C3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3-406D-A43E-5112ECFF16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3-406D-A43E-5112ECFF16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D2-4BC7-82AF-443539323A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2-4BC7-82AF-443539323A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A-4BD0-8D6E-8BEE988883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A-4BD0-8D6E-8BEE988883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3-4341-AA99-DC1747C553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3-4341-AA99-DC1747C553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1590.92</c:v>
                </c:pt>
                <c:pt idx="1">
                  <c:v>1555.9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A4-455F-A12C-79EC77DAA9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681.23</c:v>
                </c:pt>
                <c:pt idx="3">
                  <c:v>773.95</c:v>
                </c:pt>
                <c:pt idx="4">
                  <c:v>857.76</c:v>
                </c:pt>
              </c:numCache>
            </c:numRef>
          </c:val>
          <c:smooth val="0"/>
          <c:extLst>
            <c:ext xmlns:c16="http://schemas.microsoft.com/office/drawing/2014/chart" uri="{C3380CC4-5D6E-409C-BE32-E72D297353CC}">
              <c16:uniqueId val="{00000001-FEA4-455F-A12C-79EC77DAA9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52.14</c:v>
                </c:pt>
                <c:pt idx="1">
                  <c:v>52.65</c:v>
                </c:pt>
                <c:pt idx="2">
                  <c:v>53.49</c:v>
                </c:pt>
                <c:pt idx="3">
                  <c:v>49.34</c:v>
                </c:pt>
                <c:pt idx="4">
                  <c:v>68.09</c:v>
                </c:pt>
              </c:numCache>
            </c:numRef>
          </c:val>
          <c:extLst>
            <c:ext xmlns:c16="http://schemas.microsoft.com/office/drawing/2014/chart" uri="{C3380CC4-5D6E-409C-BE32-E72D297353CC}">
              <c16:uniqueId val="{00000000-C661-4574-84AA-40362A19E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76.84</c:v>
                </c:pt>
                <c:pt idx="3">
                  <c:v>72.87</c:v>
                </c:pt>
                <c:pt idx="4">
                  <c:v>81.260000000000005</c:v>
                </c:pt>
              </c:numCache>
            </c:numRef>
          </c:val>
          <c:smooth val="0"/>
          <c:extLst>
            <c:ext xmlns:c16="http://schemas.microsoft.com/office/drawing/2014/chart" uri="{C3380CC4-5D6E-409C-BE32-E72D297353CC}">
              <c16:uniqueId val="{00000001-C661-4574-84AA-40362A19E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170.21</c:v>
                </c:pt>
                <c:pt idx="1">
                  <c:v>173.59</c:v>
                </c:pt>
                <c:pt idx="2">
                  <c:v>171.08</c:v>
                </c:pt>
                <c:pt idx="3">
                  <c:v>187.91</c:v>
                </c:pt>
                <c:pt idx="4">
                  <c:v>150</c:v>
                </c:pt>
              </c:numCache>
            </c:numRef>
          </c:val>
          <c:extLst>
            <c:ext xmlns:c16="http://schemas.microsoft.com/office/drawing/2014/chart" uri="{C3380CC4-5D6E-409C-BE32-E72D297353CC}">
              <c16:uniqueId val="{00000000-BE8C-4516-9193-FED67FC9F2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160.72999999999999</c:v>
                </c:pt>
                <c:pt idx="3">
                  <c:v>160.55000000000001</c:v>
                </c:pt>
                <c:pt idx="4">
                  <c:v>151.16999999999999</c:v>
                </c:pt>
              </c:numCache>
            </c:numRef>
          </c:val>
          <c:smooth val="0"/>
          <c:extLst>
            <c:ext xmlns:c16="http://schemas.microsoft.com/office/drawing/2014/chart" uri="{C3380CC4-5D6E-409C-BE32-E72D297353CC}">
              <c16:uniqueId val="{00000001-BE8C-4516-9193-FED67FC9F2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函南町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Cb1</v>
      </c>
      <c r="X8" s="71"/>
      <c r="Y8" s="71"/>
      <c r="Z8" s="71"/>
      <c r="AA8" s="71"/>
      <c r="AB8" s="71"/>
      <c r="AC8" s="71"/>
      <c r="AD8" s="72" t="str">
        <f>データ!$M$6</f>
        <v>非設置</v>
      </c>
      <c r="AE8" s="72"/>
      <c r="AF8" s="72"/>
      <c r="AG8" s="72"/>
      <c r="AH8" s="72"/>
      <c r="AI8" s="72"/>
      <c r="AJ8" s="72"/>
      <c r="AK8" s="3"/>
      <c r="AL8" s="66">
        <f>データ!S6</f>
        <v>38042</v>
      </c>
      <c r="AM8" s="66"/>
      <c r="AN8" s="66"/>
      <c r="AO8" s="66"/>
      <c r="AP8" s="66"/>
      <c r="AQ8" s="66"/>
      <c r="AR8" s="66"/>
      <c r="AS8" s="66"/>
      <c r="AT8" s="65">
        <f>データ!T6</f>
        <v>65.16</v>
      </c>
      <c r="AU8" s="65"/>
      <c r="AV8" s="65"/>
      <c r="AW8" s="65"/>
      <c r="AX8" s="65"/>
      <c r="AY8" s="65"/>
      <c r="AZ8" s="65"/>
      <c r="BA8" s="65"/>
      <c r="BB8" s="65">
        <f>データ!U6</f>
        <v>583.82000000000005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61.16</v>
      </c>
      <c r="Q10" s="65"/>
      <c r="R10" s="65"/>
      <c r="S10" s="65"/>
      <c r="T10" s="65"/>
      <c r="U10" s="65"/>
      <c r="V10" s="65"/>
      <c r="W10" s="65">
        <f>データ!Q6</f>
        <v>90.09</v>
      </c>
      <c r="X10" s="65"/>
      <c r="Y10" s="65"/>
      <c r="Z10" s="65"/>
      <c r="AA10" s="65"/>
      <c r="AB10" s="65"/>
      <c r="AC10" s="65"/>
      <c r="AD10" s="66">
        <f>データ!R6</f>
        <v>2160</v>
      </c>
      <c r="AE10" s="66"/>
      <c r="AF10" s="66"/>
      <c r="AG10" s="66"/>
      <c r="AH10" s="66"/>
      <c r="AI10" s="66"/>
      <c r="AJ10" s="66"/>
      <c r="AK10" s="2"/>
      <c r="AL10" s="66">
        <f>データ!V6</f>
        <v>23028</v>
      </c>
      <c r="AM10" s="66"/>
      <c r="AN10" s="66"/>
      <c r="AO10" s="66"/>
      <c r="AP10" s="66"/>
      <c r="AQ10" s="66"/>
      <c r="AR10" s="66"/>
      <c r="AS10" s="66"/>
      <c r="AT10" s="65">
        <f>データ!W6</f>
        <v>3.34</v>
      </c>
      <c r="AU10" s="65"/>
      <c r="AV10" s="65"/>
      <c r="AW10" s="65"/>
      <c r="AX10" s="65"/>
      <c r="AY10" s="65"/>
      <c r="AZ10" s="65"/>
      <c r="BA10" s="65"/>
      <c r="BB10" s="65">
        <f>データ!X6</f>
        <v>6894.61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05rubQ47+RtK37OWTFPsjuOdNQhiG2nOXgvNdLh3zklyFliAv4bZtEFydvb5blDlowP1F1K/BfwxAPjNKBqDA==" saltValue="TwXOeHIezkWtV6lU8Sg3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223255</v>
      </c>
      <c r="D6" s="32">
        <f t="shared" si="3"/>
        <v>47</v>
      </c>
      <c r="E6" s="32">
        <f t="shared" si="3"/>
        <v>17</v>
      </c>
      <c r="F6" s="32">
        <f t="shared" si="3"/>
        <v>1</v>
      </c>
      <c r="G6" s="32">
        <f t="shared" si="3"/>
        <v>0</v>
      </c>
      <c r="H6" s="32" t="str">
        <f t="shared" si="3"/>
        <v>静岡県　函南町</v>
      </c>
      <c r="I6" s="32" t="str">
        <f t="shared" si="3"/>
        <v>法非適用</v>
      </c>
      <c r="J6" s="32" t="str">
        <f t="shared" si="3"/>
        <v>下水道事業</v>
      </c>
      <c r="K6" s="32" t="str">
        <f t="shared" si="3"/>
        <v>公共下水道</v>
      </c>
      <c r="L6" s="32" t="str">
        <f t="shared" si="3"/>
        <v>Cb1</v>
      </c>
      <c r="M6" s="32" t="str">
        <f t="shared" si="3"/>
        <v>非設置</v>
      </c>
      <c r="N6" s="33" t="str">
        <f t="shared" si="3"/>
        <v>-</v>
      </c>
      <c r="O6" s="33" t="str">
        <f t="shared" si="3"/>
        <v>該当数値なし</v>
      </c>
      <c r="P6" s="33">
        <f t="shared" si="3"/>
        <v>61.16</v>
      </c>
      <c r="Q6" s="33">
        <f t="shared" si="3"/>
        <v>90.09</v>
      </c>
      <c r="R6" s="33">
        <f t="shared" si="3"/>
        <v>2160</v>
      </c>
      <c r="S6" s="33">
        <f t="shared" si="3"/>
        <v>38042</v>
      </c>
      <c r="T6" s="33">
        <f t="shared" si="3"/>
        <v>65.16</v>
      </c>
      <c r="U6" s="33">
        <f t="shared" si="3"/>
        <v>583.82000000000005</v>
      </c>
      <c r="V6" s="33">
        <f t="shared" si="3"/>
        <v>23028</v>
      </c>
      <c r="W6" s="33">
        <f t="shared" si="3"/>
        <v>3.34</v>
      </c>
      <c r="X6" s="33">
        <f t="shared" si="3"/>
        <v>6894.61</v>
      </c>
      <c r="Y6" s="34">
        <f>IF(Y7="",NA(),Y7)</f>
        <v>65.180000000000007</v>
      </c>
      <c r="Z6" s="34">
        <f t="shared" ref="Z6:AH6" si="4">IF(Z7="",NA(),Z7)</f>
        <v>64.98</v>
      </c>
      <c r="AA6" s="34">
        <f t="shared" si="4"/>
        <v>66.27</v>
      </c>
      <c r="AB6" s="34">
        <f t="shared" si="4"/>
        <v>61.99</v>
      </c>
      <c r="AC6" s="34">
        <f t="shared" si="4"/>
        <v>79.48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1590.92</v>
      </c>
      <c r="BG6" s="34">
        <f t="shared" ref="BG6:BO6" si="7">IF(BG7="",NA(),BG7)</f>
        <v>1555.9</v>
      </c>
      <c r="BH6" s="33">
        <f t="shared" si="7"/>
        <v>0</v>
      </c>
      <c r="BI6" s="33">
        <f t="shared" si="7"/>
        <v>0</v>
      </c>
      <c r="BJ6" s="33">
        <f t="shared" si="7"/>
        <v>0</v>
      </c>
      <c r="BK6" s="34">
        <f t="shared" si="7"/>
        <v>1119.4100000000001</v>
      </c>
      <c r="BL6" s="34">
        <f t="shared" si="7"/>
        <v>1067.74</v>
      </c>
      <c r="BM6" s="34">
        <f t="shared" si="7"/>
        <v>681.23</v>
      </c>
      <c r="BN6" s="34">
        <f t="shared" si="7"/>
        <v>773.95</v>
      </c>
      <c r="BO6" s="34">
        <f t="shared" si="7"/>
        <v>857.76</v>
      </c>
      <c r="BP6" s="33" t="str">
        <f>IF(BP7="","",IF(BP7="-","【-】","【"&amp;SUBSTITUTE(TEXT(BP7,"#,##0.00"),"-","△")&amp;"】"))</f>
        <v>【707.33】</v>
      </c>
      <c r="BQ6" s="34">
        <f>IF(BQ7="",NA(),BQ7)</f>
        <v>52.14</v>
      </c>
      <c r="BR6" s="34">
        <f t="shared" ref="BR6:BZ6" si="8">IF(BR7="",NA(),BR7)</f>
        <v>52.65</v>
      </c>
      <c r="BS6" s="34">
        <f t="shared" si="8"/>
        <v>53.49</v>
      </c>
      <c r="BT6" s="34">
        <f t="shared" si="8"/>
        <v>49.34</v>
      </c>
      <c r="BU6" s="34">
        <f t="shared" si="8"/>
        <v>68.09</v>
      </c>
      <c r="BV6" s="34">
        <f t="shared" si="8"/>
        <v>71.349999999999994</v>
      </c>
      <c r="BW6" s="34">
        <f t="shared" si="8"/>
        <v>73.569999999999993</v>
      </c>
      <c r="BX6" s="34">
        <f t="shared" si="8"/>
        <v>76.84</v>
      </c>
      <c r="BY6" s="34">
        <f t="shared" si="8"/>
        <v>72.87</v>
      </c>
      <c r="BZ6" s="34">
        <f t="shared" si="8"/>
        <v>81.260000000000005</v>
      </c>
      <c r="CA6" s="33" t="str">
        <f>IF(CA7="","",IF(CA7="-","【-】","【"&amp;SUBSTITUTE(TEXT(CA7,"#,##0.00"),"-","△")&amp;"】"))</f>
        <v>【101.26】</v>
      </c>
      <c r="CB6" s="34">
        <f>IF(CB7="",NA(),CB7)</f>
        <v>170.21</v>
      </c>
      <c r="CC6" s="34">
        <f t="shared" ref="CC6:CK6" si="9">IF(CC7="",NA(),CC7)</f>
        <v>173.59</v>
      </c>
      <c r="CD6" s="34">
        <f t="shared" si="9"/>
        <v>171.08</v>
      </c>
      <c r="CE6" s="34">
        <f t="shared" si="9"/>
        <v>187.91</v>
      </c>
      <c r="CF6" s="34">
        <f t="shared" si="9"/>
        <v>150</v>
      </c>
      <c r="CG6" s="34">
        <f t="shared" si="9"/>
        <v>182.55</v>
      </c>
      <c r="CH6" s="34">
        <f t="shared" si="9"/>
        <v>184.87</v>
      </c>
      <c r="CI6" s="34">
        <f t="shared" si="9"/>
        <v>160.72999999999999</v>
      </c>
      <c r="CJ6" s="34">
        <f t="shared" si="9"/>
        <v>160.55000000000001</v>
      </c>
      <c r="CK6" s="34">
        <f t="shared" si="9"/>
        <v>151.16999999999999</v>
      </c>
      <c r="CL6" s="33" t="str">
        <f>IF(CL7="","",IF(CL7="-","【-】","【"&amp;SUBSTITUTE(TEXT(CL7,"#,##0.00"),"-","△")&amp;"】"))</f>
        <v>【136.39】</v>
      </c>
      <c r="CM6" s="34">
        <f>IF(CM7="",NA(),CM7)</f>
        <v>62.65</v>
      </c>
      <c r="CN6" s="34" t="str">
        <f t="shared" ref="CN6:CV6" si="10">IF(CN7="",NA(),CN7)</f>
        <v>-</v>
      </c>
      <c r="CO6" s="34" t="str">
        <f t="shared" si="10"/>
        <v>-</v>
      </c>
      <c r="CP6" s="34">
        <f t="shared" si="10"/>
        <v>64.17</v>
      </c>
      <c r="CQ6" s="34">
        <f t="shared" si="10"/>
        <v>63.8</v>
      </c>
      <c r="CR6" s="34">
        <f t="shared" si="10"/>
        <v>50.27</v>
      </c>
      <c r="CS6" s="34">
        <f t="shared" si="10"/>
        <v>51.08</v>
      </c>
      <c r="CT6" s="34">
        <f t="shared" si="10"/>
        <v>59.97</v>
      </c>
      <c r="CU6" s="34">
        <f t="shared" si="10"/>
        <v>56.35</v>
      </c>
      <c r="CV6" s="34">
        <f t="shared" si="10"/>
        <v>58.13</v>
      </c>
      <c r="CW6" s="33" t="str">
        <f>IF(CW7="","",IF(CW7="-","【-】","【"&amp;SUBSTITUTE(TEXT(CW7,"#,##0.00"),"-","△")&amp;"】"))</f>
        <v>【60.13】</v>
      </c>
      <c r="CX6" s="34">
        <f>IF(CX7="",NA(),CX7)</f>
        <v>90.29</v>
      </c>
      <c r="CY6" s="34">
        <f t="shared" ref="CY6:DG6" si="11">IF(CY7="",NA(),CY7)</f>
        <v>90.29</v>
      </c>
      <c r="CZ6" s="34">
        <f t="shared" si="11"/>
        <v>90.54</v>
      </c>
      <c r="DA6" s="34">
        <f t="shared" si="11"/>
        <v>90.72</v>
      </c>
      <c r="DB6" s="34">
        <f t="shared" si="11"/>
        <v>91.14</v>
      </c>
      <c r="DC6" s="34">
        <f t="shared" si="11"/>
        <v>89.13</v>
      </c>
      <c r="DD6" s="34">
        <f t="shared" si="11"/>
        <v>88.59</v>
      </c>
      <c r="DE6" s="34">
        <f t="shared" si="11"/>
        <v>94.8</v>
      </c>
      <c r="DF6" s="34">
        <f t="shared" si="11"/>
        <v>93.3</v>
      </c>
      <c r="DG6" s="34">
        <f t="shared" si="11"/>
        <v>91.75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2.41</v>
      </c>
      <c r="EG6" s="34">
        <f t="shared" si="14"/>
        <v>1.02</v>
      </c>
      <c r="EH6" s="34">
        <f t="shared" si="14"/>
        <v>0.68</v>
      </c>
      <c r="EI6" s="34">
        <f t="shared" si="14"/>
        <v>0.64</v>
      </c>
      <c r="EJ6" s="34">
        <f t="shared" si="14"/>
        <v>0.12</v>
      </c>
      <c r="EK6" s="34">
        <f t="shared" si="14"/>
        <v>0.11</v>
      </c>
      <c r="EL6" s="34">
        <f t="shared" si="14"/>
        <v>1.08</v>
      </c>
      <c r="EM6" s="34">
        <f t="shared" si="14"/>
        <v>1.1499999999999999</v>
      </c>
      <c r="EN6" s="34">
        <f t="shared" si="14"/>
        <v>0.89</v>
      </c>
      <c r="EO6" s="33" t="str">
        <f>IF(EO7="","",IF(EO7="-","【-】","【"&amp;SUBSTITUTE(TEXT(EO7,"#,##0.00"),"-","△")&amp;"】"))</f>
        <v>【0.23】</v>
      </c>
    </row>
    <row r="7" spans="1:145" s="35" customFormat="1" x14ac:dyDescent="0.15">
      <c r="A7" s="27"/>
      <c r="B7" s="36">
        <v>2017</v>
      </c>
      <c r="C7" s="36">
        <v>223255</v>
      </c>
      <c r="D7" s="36">
        <v>47</v>
      </c>
      <c r="E7" s="36">
        <v>17</v>
      </c>
      <c r="F7" s="36">
        <v>1</v>
      </c>
      <c r="G7" s="36">
        <v>0</v>
      </c>
      <c r="H7" s="36" t="s">
        <v>109</v>
      </c>
      <c r="I7" s="36" t="s">
        <v>110</v>
      </c>
      <c r="J7" s="36" t="s">
        <v>111</v>
      </c>
      <c r="K7" s="36" t="s">
        <v>112</v>
      </c>
      <c r="L7" s="36" t="s">
        <v>113</v>
      </c>
      <c r="M7" s="36" t="s">
        <v>114</v>
      </c>
      <c r="N7" s="37" t="s">
        <v>115</v>
      </c>
      <c r="O7" s="37" t="s">
        <v>116</v>
      </c>
      <c r="P7" s="37">
        <v>61.16</v>
      </c>
      <c r="Q7" s="37">
        <v>90.09</v>
      </c>
      <c r="R7" s="37">
        <v>2160</v>
      </c>
      <c r="S7" s="37">
        <v>38042</v>
      </c>
      <c r="T7" s="37">
        <v>65.16</v>
      </c>
      <c r="U7" s="37">
        <v>583.82000000000005</v>
      </c>
      <c r="V7" s="37">
        <v>23028</v>
      </c>
      <c r="W7" s="37">
        <v>3.34</v>
      </c>
      <c r="X7" s="37">
        <v>6894.61</v>
      </c>
      <c r="Y7" s="37">
        <v>65.180000000000007</v>
      </c>
      <c r="Z7" s="37">
        <v>64.98</v>
      </c>
      <c r="AA7" s="37">
        <v>66.27</v>
      </c>
      <c r="AB7" s="37">
        <v>61.99</v>
      </c>
      <c r="AC7" s="37">
        <v>79.48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1590.92</v>
      </c>
      <c r="BG7" s="37">
        <v>1555.9</v>
      </c>
      <c r="BH7" s="37">
        <v>0</v>
      </c>
      <c r="BI7" s="37">
        <v>0</v>
      </c>
      <c r="BJ7" s="37">
        <v>0</v>
      </c>
      <c r="BK7" s="37">
        <v>1119.4100000000001</v>
      </c>
      <c r="BL7" s="37">
        <v>1067.74</v>
      </c>
      <c r="BM7" s="37">
        <v>681.23</v>
      </c>
      <c r="BN7" s="37">
        <v>773.95</v>
      </c>
      <c r="BO7" s="37">
        <v>857.76</v>
      </c>
      <c r="BP7" s="37">
        <v>707.33</v>
      </c>
      <c r="BQ7" s="37">
        <v>52.14</v>
      </c>
      <c r="BR7" s="37">
        <v>52.65</v>
      </c>
      <c r="BS7" s="37">
        <v>53.49</v>
      </c>
      <c r="BT7" s="37">
        <v>49.34</v>
      </c>
      <c r="BU7" s="37">
        <v>68.09</v>
      </c>
      <c r="BV7" s="37">
        <v>71.349999999999994</v>
      </c>
      <c r="BW7" s="37">
        <v>73.569999999999993</v>
      </c>
      <c r="BX7" s="37">
        <v>76.84</v>
      </c>
      <c r="BY7" s="37">
        <v>72.87</v>
      </c>
      <c r="BZ7" s="37">
        <v>81.260000000000005</v>
      </c>
      <c r="CA7" s="37">
        <v>101.26</v>
      </c>
      <c r="CB7" s="37">
        <v>170.21</v>
      </c>
      <c r="CC7" s="37">
        <v>173.59</v>
      </c>
      <c r="CD7" s="37">
        <v>171.08</v>
      </c>
      <c r="CE7" s="37">
        <v>187.91</v>
      </c>
      <c r="CF7" s="37">
        <v>150</v>
      </c>
      <c r="CG7" s="37">
        <v>182.55</v>
      </c>
      <c r="CH7" s="37">
        <v>184.87</v>
      </c>
      <c r="CI7" s="37">
        <v>160.72999999999999</v>
      </c>
      <c r="CJ7" s="37">
        <v>160.55000000000001</v>
      </c>
      <c r="CK7" s="37">
        <v>151.16999999999999</v>
      </c>
      <c r="CL7" s="37">
        <v>136.38999999999999</v>
      </c>
      <c r="CM7" s="37">
        <v>62.65</v>
      </c>
      <c r="CN7" s="37" t="s">
        <v>115</v>
      </c>
      <c r="CO7" s="37" t="s">
        <v>115</v>
      </c>
      <c r="CP7" s="37">
        <v>64.17</v>
      </c>
      <c r="CQ7" s="37">
        <v>63.8</v>
      </c>
      <c r="CR7" s="37">
        <v>50.27</v>
      </c>
      <c r="CS7" s="37">
        <v>51.08</v>
      </c>
      <c r="CT7" s="37">
        <v>59.97</v>
      </c>
      <c r="CU7" s="37">
        <v>56.35</v>
      </c>
      <c r="CV7" s="37">
        <v>58.13</v>
      </c>
      <c r="CW7" s="37">
        <v>60.13</v>
      </c>
      <c r="CX7" s="37">
        <v>90.29</v>
      </c>
      <c r="CY7" s="37">
        <v>90.29</v>
      </c>
      <c r="CZ7" s="37">
        <v>90.54</v>
      </c>
      <c r="DA7" s="37">
        <v>90.72</v>
      </c>
      <c r="DB7" s="37">
        <v>91.14</v>
      </c>
      <c r="DC7" s="37">
        <v>89.13</v>
      </c>
      <c r="DD7" s="37">
        <v>88.59</v>
      </c>
      <c r="DE7" s="37">
        <v>94.8</v>
      </c>
      <c r="DF7" s="37">
        <v>93.3</v>
      </c>
      <c r="DG7" s="37">
        <v>91.75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2.41</v>
      </c>
      <c r="EG7" s="37">
        <v>1.02</v>
      </c>
      <c r="EH7" s="37">
        <v>0.68</v>
      </c>
      <c r="EI7" s="37">
        <v>0.64</v>
      </c>
      <c r="EJ7" s="37">
        <v>0.12</v>
      </c>
      <c r="EK7" s="37">
        <v>0.11</v>
      </c>
      <c r="EL7" s="37">
        <v>1.08</v>
      </c>
      <c r="EM7" s="37">
        <v>1.1499999999999999</v>
      </c>
      <c r="EN7" s="37">
        <v>0.89</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2019-01-31T10:41:20Z</cp:lastPrinted>
  <dcterms:created xsi:type="dcterms:W3CDTF">2018-12-03T09:04:45Z</dcterms:created>
  <dcterms:modified xsi:type="dcterms:W3CDTF">2019-02-01T00:43:00Z</dcterms:modified>
  <cp:category/>
</cp:coreProperties>
</file>