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<sst xmlns="http://schemas.openxmlformats.org/spreadsheetml/2006/main" count="240" uniqueCount="121">
  <si>
    <t xml:space="preserve">経営比較分析表（平成29年度決算）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</si>
  <si>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</si>
  <si>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</si>
  <si>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</si>
  <si>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</si>
  <si>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</si>
  <si>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</si>
  <si>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</si>
  <si>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</si>
  <si>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</si>
  <si>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</si>
  <si>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</si>
  <si>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</si>
  <si>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</si>
  <si>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</si>
  <si>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</si>
  <si>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</si>
  <si>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</si>
  <si>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</si>
  <si>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</si>
  <si>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</si>
  <si>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</si>
  <si>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</si>
  <si>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平成29年度全国平均</t>
  </si>
  <si>
    <t xml:space="preserve">分析欄</t>
  </si>
  <si>
    <t xml:space="preserve">1. 経営の健全性・効率性</t>
  </si>
  <si>
    <t xml:space="preserve">1. 経営の健全性・効率性について</t>
  </si>
  <si>
    <t xml:space="preserve">①収益的収支比率
　地方債の償還金が増加しているため、比率が年々低くなっている。
④企業債残高対事業規模比率
　分流式下水道等に要する経費の増に伴い、地方債の償還に要する資金に対する繰出基準割合が高くなったことから、比率が下がっている。
⑤経費回収率
　本市の下水道事業は、公共下水道と特定環境保全公共下水道があるが、処理場は１箇所であるため、汚水処理費は有収水量による案分により算出している。このため、面整備を推進している公共下水道の供用開始区域の増加により、汚水処理費が増加し、本事業の汚水処理費も増加している。これにより、経費回収率が下がってきている。
⑥汚水処理原価
　経費回収率と同様に、汚水処理費が減少しているため、汚水処理原価が減少している。
⑦施設利用率
　算出根拠となる晴天時現在処理能力が処理場全体の現有能力となっているため、７％台となっている。面整備は休止しているが、改築や新築により水洗化人口が微増しているため、利用率も年々微増となっている。
⑧水洗化率
　面整備は休止しているが、改築や新築により水洗化人口が微増しているため、類似団体に比べ水洗化率が高くなっている。　
</t>
  </si>
  <si>
    <t xml:space="preserve">「単年度の収支」</t>
  </si>
  <si>
    <t xml:space="preserve">「累積欠損」</t>
  </si>
  <si>
    <t xml:space="preserve">「支払能力」</t>
  </si>
  <si>
    <t xml:space="preserve">「債務残高」</t>
  </si>
  <si>
    <t xml:space="preserve">2. 老朽化の状況について</t>
  </si>
  <si>
    <t xml:space="preserve">　本市は、平成10年に事業着手し、供用開始が平成16年度末と新しい施設であるため、改築・更新は実施していないが、今後、ストックマネジメント計画を策定し、長期的な施設状態を予測しながら、点検、調査、修繕及び改築を一体的に捉えて、下水道施設を計画的かつ効率的に管理していく必要がある。</t>
  </si>
  <si>
    <t xml:space="preserve">「料金水準の適切性」</t>
  </si>
  <si>
    <t xml:space="preserve">「費用の効率性」</t>
  </si>
  <si>
    <t xml:space="preserve">「施設の効率性」</t>
  </si>
  <si>
    <t xml:space="preserve">「使用料対象の捕捉」</t>
  </si>
  <si>
    <t xml:space="preserve">2. 老朽化の状況</t>
  </si>
  <si>
    <t xml:space="preserve">全体総括</t>
  </si>
  <si>
    <t xml:space="preserve">　本事業の経費回収率は、類似団体に比べ高くなっているが、公共下水道と合わせた下水道事業として見れば、施設利用率が低く、経費回収率も低くなり、経営状況は良好とは言えないものとなっている。
　今後、汚水処理施設の10年程度での概成を踏まえた計画的な面整備を推進し、将来にわたって安定的な事業を継続していくための中長期的な経営の基本計画を策定し、経営基盤の強化と財務マネジメントの向上図っていく必要がある。</t>
  </si>
  <si>
    <t xml:space="preserve">「施設全体の減価償却の状況」</t>
  </si>
  <si>
    <t xml:space="preserve">「管渠の経年化の状況」</t>
  </si>
  <si>
    <t xml:space="preserve">「管渠の更新投資・老朽化対策の実施状況」</t>
  </si>
  <si>
    <t xml:space="preserve">※　法適用企業と類似団体区分が同じため、収益的収支比率の類似団体平均等を表示していません。</t>
  </si>
  <si>
    <t xml:space="preserve">※　平成25年度における各指標の類似団体平均値は、当時の事業数を基に算出していますが、企業債残高対事業規模比率及び管渠改善率については、平成26年度の事業数を基に類似団体平均値を算出しています。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</si>
  <si>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</si>
  <si>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</si>
  <si>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</si>
  <si>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</si>
  <si>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</si>
  <si>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</si>
  <si>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</si>
  <si>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</si>
  <si>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</si>
  <si>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</si>
  <si>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</si>
  <si>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</si>
  <si>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t>
  </si>
  <si>
    <t xml:space="preserve">下水道事業(法非適用)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</si>
  <si>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</si>
  <si>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</si>
  <si>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</si>
  <si>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</si>
  <si>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</si>
  <si>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</si>
  <si>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</si>
  <si>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</si>
  <si>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</si>
  <si>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</si>
  <si>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</si>
  <si>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</si>
  <si>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</si>
  <si>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</si>
  <si>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</si>
  <si>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</si>
  <si>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</si>
  <si>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</si>
  <si>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</si>
  <si>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</si>
  <si>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</si>
  <si>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</si>
  <si>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</si>
  <si>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</si>
  <si>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</si>
  <si>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</si>
  <si>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</si>
  <si>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</si>
  <si>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</si>
  <si>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</si>
  <si>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</si>
  <si>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</si>
  <si>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</si>
  <si>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</si>
  <si>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</si>
  <si>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</si>
  <si>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</si>
  <si>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</si>
  <si>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</si>
  <si>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</si>
  <si>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</si>
  <si>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</si>
  <si>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</si>
  <si>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</si>
  <si>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</si>
  <si>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</si>
  <si>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</si>
  <si>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</si>
  <si>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</si>
  <si>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静岡県　菊川市</t>
  </si>
  <si>
    <t xml:space="preserve">法非適用</t>
  </si>
  <si>
    <t xml:space="preserve">下水道事業</t>
  </si>
  <si>
    <t xml:space="preserve">特定環境保全公共下水道</t>
  </si>
  <si>
    <t xml:space="preserve">D3</t>
  </si>
  <si>
    <t xml:space="preserve">非設置</t>
  </si>
  <si>
    <t xml:space="preserve">該当数値なし</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</si>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</sst>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RED]\-#,##0"/>
    <numFmt numFmtId="169" formatCode="#,##0.00;\△#,##0.00;\-"/>
    <numFmt numFmtId="170" formatCode="0.00_);[RED]\(0.00\)"/>
    <numFmt numFmtId="171" formatCode="GE"/>
  </numFmts>
  <fonts count="20">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b val="true"/>
      <sz val="16"/>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3" fillId="0" borderId="11"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true">
      <alignment horizontal="general" vertical="center" textRotation="0" wrapText="false" indent="0" shrinkToFit="false"/>
      <protection locked="true" hidden="tru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47835614"/>
        <c:axId val="2210940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データ!$EJ$6:$EN$6</c:f>
              <c:numCache>
                <c:formatCode>General</c:formatCode>
                <c:ptCount val="5"/>
                <c:pt idx="0">
                  <c:v>0.07</c:v>
                </c:pt>
                <c:pt idx="1">
                  <c:v>0.08</c:v>
                </c:pt>
                <c:pt idx="2">
                  <c:v>0.26</c:v>
                </c:pt>
                <c:pt idx="3">
                  <c:v>0.13</c:v>
                </c:pt>
                <c:pt idx="4">
                  <c:v>0.13</c:v>
                </c:pt>
              </c:numCache>
            </c:numRef>
          </c:val>
          <c:smooth val="0"/>
        </c:ser>
        <c:hiLowLines>
          <c:spPr>
            <a:ln>
              <a:noFill/>
            </a:ln>
          </c:spPr>
        </c:hiLowLines>
        <c:marker val="1"/>
        <c:axId val="62658151"/>
        <c:axId val="69697445"/>
      </c:lineChart>
      <c:catAx>
        <c:axId val="4783561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2109404"/>
        <c:crosses val="autoZero"/>
        <c:auto val="1"/>
        <c:lblAlgn val="ctr"/>
        <c:lblOffset val="100"/>
      </c:catAx>
      <c:valAx>
        <c:axId val="221094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7835614"/>
        <c:crosses val="autoZero"/>
      </c:valAx>
      <c:catAx>
        <c:axId val="6265815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9697445"/>
        <c:crosses val="autoZero"/>
        <c:auto val="1"/>
        <c:lblAlgn val="ctr"/>
        <c:lblOffset val="100"/>
      </c:catAx>
      <c:valAx>
        <c:axId val="6969744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265815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データ!$CM$6:$CQ$6</c:f>
              <c:numCache>
                <c:formatCode>General</c:formatCode>
                <c:ptCount val="5"/>
                <c:pt idx="0">
                  <c:v>7.47</c:v>
                </c:pt>
                <c:pt idx="1">
                  <c:v>7.8</c:v>
                </c:pt>
                <c:pt idx="2">
                  <c:v>7.91</c:v>
                </c:pt>
                <c:pt idx="3">
                  <c:v>7.33</c:v>
                </c:pt>
                <c:pt idx="4">
                  <c:v>7.5</c:v>
                </c:pt>
              </c:numCache>
            </c:numRef>
          </c:val>
        </c:ser>
        <c:gapWidth val="150"/>
        <c:overlap val="0"/>
        <c:axId val="58070758"/>
        <c:axId val="3121491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データ!$CR$6:$CV$6</c:f>
              <c:numCache>
                <c:formatCode>General</c:formatCode>
                <c:ptCount val="5"/>
                <c:pt idx="0">
                  <c:v>36.2</c:v>
                </c:pt>
                <c:pt idx="1">
                  <c:v>34.74</c:v>
                </c:pt>
                <c:pt idx="2">
                  <c:v>36.65</c:v>
                </c:pt>
                <c:pt idx="3">
                  <c:v>37.72</c:v>
                </c:pt>
                <c:pt idx="4">
                  <c:v>37.08</c:v>
                </c:pt>
              </c:numCache>
            </c:numRef>
          </c:val>
          <c:smooth val="0"/>
        </c:ser>
        <c:hiLowLines>
          <c:spPr>
            <a:ln>
              <a:noFill/>
            </a:ln>
          </c:spPr>
        </c:hiLowLines>
        <c:marker val="1"/>
        <c:axId val="16696873"/>
        <c:axId val="33568776"/>
      </c:lineChart>
      <c:catAx>
        <c:axId val="5807075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1214913"/>
        <c:crosses val="autoZero"/>
        <c:auto val="1"/>
        <c:lblAlgn val="ctr"/>
        <c:lblOffset val="100"/>
      </c:catAx>
      <c:valAx>
        <c:axId val="3121491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8070758"/>
        <c:crosses val="autoZero"/>
      </c:valAx>
      <c:catAx>
        <c:axId val="1669687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3568776"/>
        <c:crosses val="autoZero"/>
        <c:auto val="1"/>
        <c:lblAlgn val="ctr"/>
        <c:lblOffset val="100"/>
      </c:catAx>
      <c:valAx>
        <c:axId val="3356877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669687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05184545118"/>
          <c:w val="0.860168660521671"/>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データ!$CX$6:$DB$6</c:f>
              <c:numCache>
                <c:formatCode>General</c:formatCode>
                <c:ptCount val="5"/>
                <c:pt idx="0">
                  <c:v>76.44</c:v>
                </c:pt>
                <c:pt idx="1">
                  <c:v>77.97</c:v>
                </c:pt>
                <c:pt idx="2">
                  <c:v>87.33</c:v>
                </c:pt>
                <c:pt idx="3">
                  <c:v>85.92</c:v>
                </c:pt>
                <c:pt idx="4">
                  <c:v>93.13</c:v>
                </c:pt>
              </c:numCache>
            </c:numRef>
          </c:val>
        </c:ser>
        <c:gapWidth val="150"/>
        <c:overlap val="0"/>
        <c:axId val="62498609"/>
        <c:axId val="8885122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データ!$DC$6:$DG$6</c:f>
              <c:numCache>
                <c:formatCode>General</c:formatCode>
                <c:ptCount val="5"/>
                <c:pt idx="0">
                  <c:v>71.07</c:v>
                </c:pt>
                <c:pt idx="1">
                  <c:v>70.14</c:v>
                </c:pt>
                <c:pt idx="2">
                  <c:v>68.83</c:v>
                </c:pt>
                <c:pt idx="3">
                  <c:v>68.46</c:v>
                </c:pt>
                <c:pt idx="4">
                  <c:v>67.22</c:v>
                </c:pt>
              </c:numCache>
            </c:numRef>
          </c:val>
          <c:smooth val="0"/>
        </c:ser>
        <c:hiLowLines>
          <c:spPr>
            <a:ln>
              <a:noFill/>
            </a:ln>
          </c:spPr>
        </c:hiLowLines>
        <c:marker val="1"/>
        <c:axId val="50994435"/>
        <c:axId val="79388771"/>
      </c:lineChart>
      <c:catAx>
        <c:axId val="6249860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8851227"/>
        <c:crosses val="autoZero"/>
        <c:auto val="1"/>
        <c:lblAlgn val="ctr"/>
        <c:lblOffset val="100"/>
      </c:catAx>
      <c:valAx>
        <c:axId val="8885122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2498609"/>
        <c:crosses val="autoZero"/>
      </c:valAx>
      <c:catAx>
        <c:axId val="5099443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9388771"/>
        <c:crosses val="autoZero"/>
        <c:auto val="1"/>
        <c:lblAlgn val="ctr"/>
        <c:lblOffset val="100"/>
      </c:catAx>
      <c:valAx>
        <c:axId val="7938877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099443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361166007905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データ!$Y$6:$AC$6</c:f>
              <c:numCache>
                <c:formatCode>General</c:formatCode>
                <c:ptCount val="5"/>
                <c:pt idx="0">
                  <c:v>73.56</c:v>
                </c:pt>
                <c:pt idx="1">
                  <c:v>70.29</c:v>
                </c:pt>
                <c:pt idx="2">
                  <c:v>65.07</c:v>
                </c:pt>
                <c:pt idx="3">
                  <c:v>58.75</c:v>
                </c:pt>
                <c:pt idx="4">
                  <c:v>57.21</c:v>
                </c:pt>
              </c:numCache>
            </c:numRef>
          </c:val>
        </c:ser>
        <c:gapWidth val="150"/>
        <c:overlap val="0"/>
        <c:axId val="68889991"/>
        <c:axId val="6601780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データ!$AD$6:$AH$6</c:f>
              <c:numCache>
                <c:formatCode>General</c:formatCode>
                <c:ptCount val="5"/>
                <c:pt idx="0">
                  <c:v/>
                </c:pt>
                <c:pt idx="1">
                  <c:v/>
                </c:pt>
                <c:pt idx="2">
                  <c:v/>
                </c:pt>
                <c:pt idx="3">
                  <c:v/>
                </c:pt>
                <c:pt idx="4">
                  <c:v/>
                </c:pt>
              </c:numCache>
            </c:numRef>
          </c:val>
          <c:smooth val="0"/>
        </c:ser>
        <c:hiLowLines>
          <c:spPr>
            <a:ln>
              <a:noFill/>
            </a:ln>
          </c:spPr>
        </c:hiLowLines>
        <c:marker val="1"/>
        <c:axId val="49060872"/>
        <c:axId val="74443159"/>
      </c:lineChart>
      <c:catAx>
        <c:axId val="6888999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6017806"/>
        <c:crosses val="autoZero"/>
        <c:auto val="1"/>
        <c:lblAlgn val="ctr"/>
        <c:lblOffset val="100"/>
      </c:catAx>
      <c:valAx>
        <c:axId val="6601780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8889991"/>
        <c:crosses val="autoZero"/>
      </c:valAx>
      <c:catAx>
        <c:axId val="4906087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4443159"/>
        <c:crosses val="autoZero"/>
        <c:auto val="1"/>
        <c:lblAlgn val="ctr"/>
        <c:lblOffset val="100"/>
      </c:catAx>
      <c:valAx>
        <c:axId val="7444315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906087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データ!$DI$6:$DM$6</c:f>
              <c:numCache>
                <c:formatCode>General</c:formatCode>
                <c:ptCount val="5"/>
                <c:pt idx="0">
                  <c:v/>
                </c:pt>
                <c:pt idx="1">
                  <c:v/>
                </c:pt>
                <c:pt idx="2">
                  <c:v/>
                </c:pt>
                <c:pt idx="3">
                  <c:v/>
                </c:pt>
                <c:pt idx="4">
                  <c:v/>
                </c:pt>
              </c:numCache>
            </c:numRef>
          </c:val>
        </c:ser>
        <c:gapWidth val="150"/>
        <c:overlap val="0"/>
        <c:axId val="1495077"/>
        <c:axId val="2399369"/>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データ!$DN$6:$DR$6</c:f>
              <c:numCache>
                <c:formatCode>General</c:formatCode>
                <c:ptCount val="5"/>
                <c:pt idx="0">
                  <c:v/>
                </c:pt>
                <c:pt idx="1">
                  <c:v/>
                </c:pt>
                <c:pt idx="2">
                  <c:v/>
                </c:pt>
                <c:pt idx="3">
                  <c:v/>
                </c:pt>
                <c:pt idx="4">
                  <c:v/>
                </c:pt>
              </c:numCache>
            </c:numRef>
          </c:val>
          <c:smooth val="0"/>
        </c:ser>
        <c:hiLowLines>
          <c:spPr>
            <a:ln>
              <a:noFill/>
            </a:ln>
          </c:spPr>
        </c:hiLowLines>
        <c:marker val="1"/>
        <c:axId val="4013604"/>
        <c:axId val="47890165"/>
      </c:lineChart>
      <c:catAx>
        <c:axId val="149507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399369"/>
        <c:crosses val="autoZero"/>
        <c:auto val="1"/>
        <c:lblAlgn val="ctr"/>
        <c:lblOffset val="100"/>
      </c:catAx>
      <c:valAx>
        <c:axId val="239936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495077"/>
        <c:crosses val="autoZero"/>
      </c:valAx>
      <c:catAx>
        <c:axId val="401360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7890165"/>
        <c:crosses val="autoZero"/>
        <c:auto val="1"/>
        <c:lblAlgn val="ctr"/>
        <c:lblOffset val="100"/>
      </c:catAx>
      <c:valAx>
        <c:axId val="4789016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01360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データ!$DT$6:$DX$6</c:f>
              <c:numCache>
                <c:formatCode>General</c:formatCode>
                <c:ptCount val="5"/>
                <c:pt idx="0">
                  <c:v/>
                </c:pt>
                <c:pt idx="1">
                  <c:v/>
                </c:pt>
                <c:pt idx="2">
                  <c:v/>
                </c:pt>
                <c:pt idx="3">
                  <c:v/>
                </c:pt>
                <c:pt idx="4">
                  <c:v/>
                </c:pt>
              </c:numCache>
            </c:numRef>
          </c:val>
        </c:ser>
        <c:gapWidth val="150"/>
        <c:overlap val="0"/>
        <c:axId val="62127119"/>
        <c:axId val="70871330"/>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データ!$DY$6:$EC$6</c:f>
              <c:numCache>
                <c:formatCode>General</c:formatCode>
                <c:ptCount val="5"/>
                <c:pt idx="0">
                  <c:v/>
                </c:pt>
                <c:pt idx="1">
                  <c:v/>
                </c:pt>
                <c:pt idx="2">
                  <c:v/>
                </c:pt>
                <c:pt idx="3">
                  <c:v/>
                </c:pt>
                <c:pt idx="4">
                  <c:v/>
                </c:pt>
              </c:numCache>
            </c:numRef>
          </c:val>
          <c:smooth val="0"/>
        </c:ser>
        <c:hiLowLines>
          <c:spPr>
            <a:ln>
              <a:noFill/>
            </a:ln>
          </c:spPr>
        </c:hiLowLines>
        <c:marker val="1"/>
        <c:axId val="16998750"/>
        <c:axId val="87748561"/>
      </c:lineChart>
      <c:catAx>
        <c:axId val="6212711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0871330"/>
        <c:crosses val="autoZero"/>
        <c:auto val="1"/>
        <c:lblAlgn val="ctr"/>
        <c:lblOffset val="100"/>
      </c:catAx>
      <c:valAx>
        <c:axId val="7087133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2127119"/>
        <c:crosses val="autoZero"/>
      </c:valAx>
      <c:catAx>
        <c:axId val="1699875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7748561"/>
        <c:crosses val="autoZero"/>
        <c:auto val="1"/>
        <c:lblAlgn val="ctr"/>
        <c:lblOffset val="100"/>
      </c:catAx>
      <c:valAx>
        <c:axId val="8774856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699875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データ!$AJ$6:$AN$6</c:f>
              <c:numCache>
                <c:formatCode>General</c:formatCode>
                <c:ptCount val="5"/>
                <c:pt idx="0">
                  <c:v/>
                </c:pt>
                <c:pt idx="1">
                  <c:v/>
                </c:pt>
                <c:pt idx="2">
                  <c:v/>
                </c:pt>
                <c:pt idx="3">
                  <c:v/>
                </c:pt>
                <c:pt idx="4">
                  <c:v/>
                </c:pt>
              </c:numCache>
            </c:numRef>
          </c:val>
        </c:ser>
        <c:gapWidth val="150"/>
        <c:overlap val="0"/>
        <c:axId val="55597042"/>
        <c:axId val="37363646"/>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データ!$AO$6:$AS$6</c:f>
              <c:numCache>
                <c:formatCode>General</c:formatCode>
                <c:ptCount val="5"/>
                <c:pt idx="0">
                  <c:v/>
                </c:pt>
                <c:pt idx="1">
                  <c:v/>
                </c:pt>
                <c:pt idx="2">
                  <c:v/>
                </c:pt>
                <c:pt idx="3">
                  <c:v/>
                </c:pt>
                <c:pt idx="4">
                  <c:v/>
                </c:pt>
              </c:numCache>
            </c:numRef>
          </c:val>
          <c:smooth val="0"/>
        </c:ser>
        <c:hiLowLines>
          <c:spPr>
            <a:ln>
              <a:noFill/>
            </a:ln>
          </c:spPr>
        </c:hiLowLines>
        <c:marker val="1"/>
        <c:axId val="38680971"/>
        <c:axId val="54161224"/>
      </c:lineChart>
      <c:catAx>
        <c:axId val="5559704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7363646"/>
        <c:crosses val="autoZero"/>
        <c:auto val="1"/>
        <c:lblAlgn val="ctr"/>
        <c:lblOffset val="100"/>
      </c:catAx>
      <c:valAx>
        <c:axId val="3736364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5597042"/>
        <c:crosses val="autoZero"/>
      </c:valAx>
      <c:catAx>
        <c:axId val="3868097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4161224"/>
        <c:crosses val="autoZero"/>
        <c:auto val="1"/>
        <c:lblAlgn val="ctr"/>
        <c:lblOffset val="100"/>
      </c:catAx>
      <c:valAx>
        <c:axId val="5416122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868097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24691358025"/>
          <c:w val="0.860182370820669"/>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データ!$AU$6:$AY$6</c:f>
              <c:numCache>
                <c:formatCode>General</c:formatCode>
                <c:ptCount val="5"/>
                <c:pt idx="0">
                  <c:v/>
                </c:pt>
                <c:pt idx="1">
                  <c:v/>
                </c:pt>
                <c:pt idx="2">
                  <c:v/>
                </c:pt>
                <c:pt idx="3">
                  <c:v/>
                </c:pt>
                <c:pt idx="4">
                  <c:v/>
                </c:pt>
              </c:numCache>
            </c:numRef>
          </c:val>
        </c:ser>
        <c:gapWidth val="150"/>
        <c:overlap val="0"/>
        <c:axId val="44660961"/>
        <c:axId val="24172079"/>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データ!$AZ$6:$BD$6</c:f>
              <c:numCache>
                <c:formatCode>General</c:formatCode>
                <c:ptCount val="5"/>
                <c:pt idx="0">
                  <c:v/>
                </c:pt>
                <c:pt idx="1">
                  <c:v/>
                </c:pt>
                <c:pt idx="2">
                  <c:v/>
                </c:pt>
                <c:pt idx="3">
                  <c:v/>
                </c:pt>
                <c:pt idx="4">
                  <c:v/>
                </c:pt>
              </c:numCache>
            </c:numRef>
          </c:val>
          <c:smooth val="0"/>
        </c:ser>
        <c:hiLowLines>
          <c:spPr>
            <a:ln>
              <a:noFill/>
            </a:ln>
          </c:spPr>
        </c:hiLowLines>
        <c:marker val="1"/>
        <c:axId val="57058782"/>
        <c:axId val="6162961"/>
      </c:lineChart>
      <c:catAx>
        <c:axId val="4466096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4172079"/>
        <c:crosses val="autoZero"/>
        <c:auto val="1"/>
        <c:lblAlgn val="ctr"/>
        <c:lblOffset val="100"/>
      </c:catAx>
      <c:valAx>
        <c:axId val="2417207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4660961"/>
        <c:crosses val="autoZero"/>
      </c:valAx>
      <c:catAx>
        <c:axId val="5705878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162961"/>
        <c:crosses val="autoZero"/>
        <c:auto val="1"/>
        <c:lblAlgn val="ctr"/>
        <c:lblOffset val="100"/>
      </c:catAx>
      <c:valAx>
        <c:axId val="616296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705878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168660521671"/>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データ!$BF$6:$BJ$6</c:f>
              <c:numCache>
                <c:formatCode>General</c:formatCode>
                <c:ptCount val="5"/>
                <c:pt idx="0">
                  <c:v>1710.66</c:v>
                </c:pt>
                <c:pt idx="1">
                  <c:v>1597.47</c:v>
                </c:pt>
                <c:pt idx="2">
                  <c:v>1498.19</c:v>
                </c:pt>
                <c:pt idx="3">
                  <c:v>1421.95</c:v>
                </c:pt>
                <c:pt idx="4">
                  <c:v>29.67</c:v>
                </c:pt>
              </c:numCache>
            </c:numRef>
          </c:val>
        </c:ser>
        <c:gapWidth val="150"/>
        <c:overlap val="0"/>
        <c:axId val="71708480"/>
        <c:axId val="3153852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データ!$BK$6:$BO$6</c:f>
              <c:numCache>
                <c:formatCode>General</c:formatCode>
                <c:ptCount val="5"/>
                <c:pt idx="0">
                  <c:v>1554.05</c:v>
                </c:pt>
                <c:pt idx="1">
                  <c:v>1671.86</c:v>
                </c:pt>
                <c:pt idx="2">
                  <c:v>1673.47</c:v>
                </c:pt>
                <c:pt idx="3">
                  <c:v>1592.72</c:v>
                </c:pt>
                <c:pt idx="4">
                  <c:v>1223.96</c:v>
                </c:pt>
              </c:numCache>
            </c:numRef>
          </c:val>
          <c:smooth val="0"/>
        </c:ser>
        <c:hiLowLines>
          <c:spPr>
            <a:ln>
              <a:noFill/>
            </a:ln>
          </c:spPr>
        </c:hiLowLines>
        <c:marker val="1"/>
        <c:axId val="63760564"/>
        <c:axId val="55188376"/>
      </c:lineChart>
      <c:catAx>
        <c:axId val="7170848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1538527"/>
        <c:crosses val="autoZero"/>
        <c:auto val="1"/>
        <c:lblAlgn val="ctr"/>
        <c:lblOffset val="100"/>
      </c:catAx>
      <c:valAx>
        <c:axId val="3153852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1708480"/>
        <c:crosses val="autoZero"/>
      </c:valAx>
      <c:catAx>
        <c:axId val="6376056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5188376"/>
        <c:crosses val="autoZero"/>
        <c:auto val="1"/>
        <c:lblAlgn val="ctr"/>
        <c:lblOffset val="100"/>
      </c:catAx>
      <c:valAx>
        <c:axId val="5518837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376056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データ!$BQ$6:$BU$6</c:f>
              <c:numCache>
                <c:formatCode>General</c:formatCode>
                <c:ptCount val="5"/>
                <c:pt idx="0">
                  <c:v>57.33</c:v>
                </c:pt>
                <c:pt idx="1">
                  <c:v>55.54</c:v>
                </c:pt>
                <c:pt idx="2">
                  <c:v>54.4</c:v>
                </c:pt>
                <c:pt idx="3">
                  <c:v>80.83</c:v>
                </c:pt>
                <c:pt idx="4">
                  <c:v>71.76</c:v>
                </c:pt>
              </c:numCache>
            </c:numRef>
          </c:val>
        </c:ser>
        <c:gapWidth val="150"/>
        <c:overlap val="0"/>
        <c:axId val="49736069"/>
        <c:axId val="3213718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データ!$BV$6:$BZ$6</c:f>
              <c:numCache>
                <c:formatCode>General</c:formatCode>
                <c:ptCount val="5"/>
                <c:pt idx="0">
                  <c:v>53.01</c:v>
                </c:pt>
                <c:pt idx="1">
                  <c:v>50.54</c:v>
                </c:pt>
                <c:pt idx="2">
                  <c:v>49.22</c:v>
                </c:pt>
                <c:pt idx="3">
                  <c:v>53.7</c:v>
                </c:pt>
                <c:pt idx="4">
                  <c:v>61.54</c:v>
                </c:pt>
              </c:numCache>
            </c:numRef>
          </c:val>
          <c:smooth val="0"/>
        </c:ser>
        <c:hiLowLines>
          <c:spPr>
            <a:ln>
              <a:noFill/>
            </a:ln>
          </c:spPr>
        </c:hiLowLines>
        <c:marker val="1"/>
        <c:axId val="95762813"/>
        <c:axId val="35563548"/>
      </c:lineChart>
      <c:catAx>
        <c:axId val="4973606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2137188"/>
        <c:crosses val="autoZero"/>
        <c:auto val="1"/>
        <c:lblAlgn val="ctr"/>
        <c:lblOffset val="100"/>
      </c:catAx>
      <c:valAx>
        <c:axId val="321371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9736069"/>
        <c:crosses val="autoZero"/>
      </c:valAx>
      <c:catAx>
        <c:axId val="9576281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5563548"/>
        <c:crosses val="autoZero"/>
        <c:auto val="1"/>
        <c:lblAlgn val="ctr"/>
        <c:lblOffset val="100"/>
      </c:catAx>
      <c:valAx>
        <c:axId val="3556354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57628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05184545118"/>
          <c:w val="0.860182370820669"/>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データ!$CB$6:$CF$6</c:f>
              <c:numCache>
                <c:formatCode>General</c:formatCode>
                <c:ptCount val="5"/>
                <c:pt idx="0">
                  <c:v>231.28</c:v>
                </c:pt>
                <c:pt idx="1">
                  <c:v>244.4</c:v>
                </c:pt>
                <c:pt idx="2">
                  <c:v>250.7</c:v>
                </c:pt>
                <c:pt idx="3">
                  <c:v>169.49</c:v>
                </c:pt>
                <c:pt idx="4">
                  <c:v>164.07</c:v>
                </c:pt>
              </c:numCache>
            </c:numRef>
          </c:val>
        </c:ser>
        <c:gapWidth val="150"/>
        <c:overlap val="0"/>
        <c:axId val="75593854"/>
        <c:axId val="5026032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データ!$CG$6:$CK$6</c:f>
              <c:numCache>
                <c:formatCode>General</c:formatCode>
                <c:ptCount val="5"/>
                <c:pt idx="0">
                  <c:v>299.39</c:v>
                </c:pt>
                <c:pt idx="1">
                  <c:v>320.36</c:v>
                </c:pt>
                <c:pt idx="2">
                  <c:v>332.02</c:v>
                </c:pt>
                <c:pt idx="3">
                  <c:v>300.35</c:v>
                </c:pt>
                <c:pt idx="4">
                  <c:v>267.86</c:v>
                </c:pt>
              </c:numCache>
            </c:numRef>
          </c:val>
          <c:smooth val="0"/>
        </c:ser>
        <c:hiLowLines>
          <c:spPr>
            <a:ln>
              <a:noFill/>
            </a:ln>
          </c:spPr>
        </c:hiLowLines>
        <c:marker val="1"/>
        <c:axId val="7734583"/>
        <c:axId val="57893825"/>
      </c:lineChart>
      <c:catAx>
        <c:axId val="7559385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0260321"/>
        <c:crosses val="autoZero"/>
        <c:auto val="1"/>
        <c:lblAlgn val="ctr"/>
        <c:lblOffset val="100"/>
      </c:catAx>
      <c:valAx>
        <c:axId val="5026032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5593854"/>
        <c:crosses val="autoZero"/>
      </c:valAx>
      <c:catAx>
        <c:axId val="773458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7893825"/>
        <c:crosses val="autoZero"/>
        <c:auto val="1"/>
        <c:lblAlgn val="ctr"/>
        <c:lblOffset val="100"/>
      </c:catAx>
      <c:valAx>
        <c:axId val="5789382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73458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収益的収支比率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1080</xdr:rowOff>
    </xdr:to>
    <xdr:graphicFrame>
      <xdr:nvGraphicFramePr>
        <xdr:cNvPr id="5" name="グラフ 2"/>
        <xdr:cNvGraphicFramePr/>
      </xdr:nvGraphicFramePr>
      <xdr:xfrm>
        <a:off x="4379400" y="2790720"/>
        <a:ext cx="3671280" cy="2915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1080</xdr:rowOff>
    </xdr:to>
    <xdr:graphicFrame>
      <xdr:nvGraphicFramePr>
        <xdr:cNvPr id="6" name="グラフ 3"/>
        <xdr:cNvGraphicFramePr/>
      </xdr:nvGraphicFramePr>
      <xdr:xfrm>
        <a:off x="8313120" y="2790720"/>
        <a:ext cx="3671280" cy="2915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1080</xdr:rowOff>
    </xdr:to>
    <xdr:graphicFrame>
      <xdr:nvGraphicFramePr>
        <xdr:cNvPr id="7" name="グラフ 4"/>
        <xdr:cNvGraphicFramePr/>
      </xdr:nvGraphicFramePr>
      <xdr:xfrm>
        <a:off x="12247200" y="2790720"/>
        <a:ext cx="3670920" cy="2915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1080</xdr:rowOff>
    </xdr:to>
    <xdr:graphicFrame>
      <xdr:nvGraphicFramePr>
        <xdr:cNvPr id="8" name="グラフ 5"/>
        <xdr:cNvGraphicFramePr/>
      </xdr:nvGraphicFramePr>
      <xdr:xfrm>
        <a:off x="445680" y="6562440"/>
        <a:ext cx="3671280" cy="29160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1080</xdr:rowOff>
    </xdr:to>
    <xdr:graphicFrame>
      <xdr:nvGraphicFramePr>
        <xdr:cNvPr id="9" name="グラフ 6"/>
        <xdr:cNvGraphicFramePr/>
      </xdr:nvGraphicFramePr>
      <xdr:xfrm>
        <a:off x="4379400" y="6562440"/>
        <a:ext cx="3671280" cy="29160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1080</xdr:rowOff>
    </xdr:to>
    <xdr:graphicFrame>
      <xdr:nvGraphicFramePr>
        <xdr:cNvPr id="10" name="グラフ 7"/>
        <xdr:cNvGraphicFramePr/>
      </xdr:nvGraphicFramePr>
      <xdr:xfrm>
        <a:off x="8313120" y="6562440"/>
        <a:ext cx="3671280" cy="29160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1080</xdr:rowOff>
    </xdr:to>
    <xdr:graphicFrame>
      <xdr:nvGraphicFramePr>
        <xdr:cNvPr id="11" name="グラフ 8"/>
        <xdr:cNvGraphicFramePr/>
      </xdr:nvGraphicFramePr>
      <xdr:xfrm>
        <a:off x="12247200" y="6562440"/>
        <a:ext cx="3670920" cy="29160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企業債残高対事業規模比率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経費回収率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汚水処理原価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水洗化率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管渠老朽化率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管渠改善率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 </a:t>
          </a:r>
          <a:endParaRPr b="0" lang="en-US" sz="900" spc="-1" strike="noStrike">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 </a:t>
          </a:r>
          <a:endParaRPr b="0" lang="en-US" sz="900" spc="-1" strike="noStrike">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 </a:t>
          </a:r>
          <a:endParaRPr b="0" lang="en-US" sz="900" spc="-1" strike="noStrike">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1,225.44</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82.67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43</xdr:col>
      <xdr:colOff>95400</xdr:colOff>
      <xdr:row>39</xdr:row>
      <xdr:rowOff>0</xdr:rowOff>
    </xdr:from>
    <xdr:to>
      <xdr:col>45</xdr:col>
      <xdr:colOff>261720</xdr:colOff>
      <xdr:row>40</xdr:row>
      <xdr:rowOff>70560</xdr:rowOff>
    </xdr:to>
    <xdr:sp>
      <xdr:nvSpPr>
        <xdr:cNvPr id="27" name="CustomShape 1"/>
        <xdr:cNvSpPr/>
      </xdr:nvSpPr>
      <xdr:spPr>
        <a:xfrm>
          <a:off x="1129356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42.66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215.23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75.58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 </a:t>
          </a:r>
          <a:endParaRPr b="0" lang="en-US" sz="900" spc="-1" strike="noStrike">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 </a:t>
          </a:r>
          <a:endParaRPr b="0" lang="en-US" sz="900" spc="-1" strike="noStrike">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0.10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17</xdr:col>
      <xdr:colOff>38160</xdr:colOff>
      <xdr:row>17</xdr:row>
      <xdr:rowOff>38160</xdr:rowOff>
    </xdr:from>
    <xdr:to>
      <xdr:col>30</xdr:col>
      <xdr:colOff>228240</xdr:colOff>
      <xdr:row>32</xdr:row>
      <xdr:rowOff>28440</xdr:rowOff>
    </xdr:to>
    <xdr:sp>
      <xdr:nvSpPr>
        <xdr:cNvPr id="33" name="CustomShape 1"/>
        <xdr:cNvSpPr/>
      </xdr:nvSpPr>
      <xdr:spPr>
        <a:xfrm>
          <a:off x="4417560" y="3000240"/>
          <a:ext cx="359928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twoCellAnchor editAs="oneCell">
    <xdr:from>
      <xdr:col>32</xdr:col>
      <xdr:colOff>47520</xdr:colOff>
      <xdr:row>17</xdr:row>
      <xdr:rowOff>38160</xdr:rowOff>
    </xdr:from>
    <xdr:to>
      <xdr:col>45</xdr:col>
      <xdr:colOff>237600</xdr:colOff>
      <xdr:row>32</xdr:row>
      <xdr:rowOff>28440</xdr:rowOff>
    </xdr:to>
    <xdr:sp>
      <xdr:nvSpPr>
        <xdr:cNvPr id="34" name="CustomShape 1"/>
        <xdr:cNvSpPr/>
      </xdr:nvSpPr>
      <xdr:spPr>
        <a:xfrm>
          <a:off x="8360640" y="3000240"/>
          <a:ext cx="3599640" cy="25621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twoCellAnchor editAs="oneCell">
    <xdr:from>
      <xdr:col>2</xdr:col>
      <xdr:colOff>57240</xdr:colOff>
      <xdr:row>63</xdr:row>
      <xdr:rowOff>85680</xdr:rowOff>
    </xdr:from>
    <xdr:to>
      <xdr:col>19</xdr:col>
      <xdr:colOff>228240</xdr:colOff>
      <xdr:row>77</xdr:row>
      <xdr:rowOff>142560</xdr:rowOff>
    </xdr:to>
    <xdr:sp>
      <xdr:nvSpPr>
        <xdr:cNvPr id="35" name="CustomShape 1"/>
        <xdr:cNvSpPr/>
      </xdr:nvSpPr>
      <xdr:spPr>
        <a:xfrm>
          <a:off x="502920" y="10934640"/>
          <a:ext cx="462924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twoCellAnchor editAs="oneCell">
    <xdr:from>
      <xdr:col>22</xdr:col>
      <xdr:colOff>57240</xdr:colOff>
      <xdr:row>63</xdr:row>
      <xdr:rowOff>85680</xdr:rowOff>
    </xdr:from>
    <xdr:to>
      <xdr:col>39</xdr:col>
      <xdr:colOff>228240</xdr:colOff>
      <xdr:row>77</xdr:row>
      <xdr:rowOff>142560</xdr:rowOff>
    </xdr:to>
    <xdr:sp>
      <xdr:nvSpPr>
        <xdr:cNvPr id="36" name="CustomShape 1"/>
        <xdr:cNvSpPr/>
      </xdr:nvSpPr>
      <xdr:spPr>
        <a:xfrm>
          <a:off x="5747760" y="10934640"/>
          <a:ext cx="4629600" cy="245700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6"/>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静岡県　菊川市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法非適用</v>
      </c>
      <c r="C8" s="10"/>
      <c r="D8" s="10"/>
      <c r="E8" s="10"/>
      <c r="F8" s="10"/>
      <c r="G8" s="10"/>
      <c r="H8" s="10"/>
      <c r="I8" s="10" t="str">
        <f aca="false">データ!J6</f>
        <v>下水道事業</v>
      </c>
      <c r="J8" s="10"/>
      <c r="K8" s="10"/>
      <c r="L8" s="10"/>
      <c r="M8" s="10"/>
      <c r="N8" s="10"/>
      <c r="O8" s="10"/>
      <c r="P8" s="10" t="str">
        <f aca="false">データ!K6</f>
        <v>特定環境保全公共下水道</v>
      </c>
      <c r="Q8" s="10"/>
      <c r="R8" s="10"/>
      <c r="S8" s="10"/>
      <c r="T8" s="10"/>
      <c r="U8" s="10"/>
      <c r="V8" s="10"/>
      <c r="W8" s="10" t="str">
        <f aca="false">データ!L6</f>
        <v>D3</v>
      </c>
      <c r="X8" s="10"/>
      <c r="Y8" s="10"/>
      <c r="Z8" s="10"/>
      <c r="AA8" s="10"/>
      <c r="AB8" s="10"/>
      <c r="AC8" s="10"/>
      <c r="AD8" s="11" t="str">
        <f aca="false">データ!$M$6</f>
        <v>非設置</v>
      </c>
      <c r="AE8" s="11"/>
      <c r="AF8" s="11"/>
      <c r="AG8" s="11"/>
      <c r="AH8" s="11"/>
      <c r="AI8" s="11"/>
      <c r="AJ8" s="11"/>
      <c r="AK8" s="4"/>
      <c r="AL8" s="12" t="n">
        <f aca="false">データ!S6</f>
        <v>47970</v>
      </c>
      <c r="AM8" s="12"/>
      <c r="AN8" s="12"/>
      <c r="AO8" s="12"/>
      <c r="AP8" s="12"/>
      <c r="AQ8" s="12"/>
      <c r="AR8" s="12"/>
      <c r="AS8" s="12"/>
      <c r="AT8" s="13" t="n">
        <f aca="false">データ!T6</f>
        <v>94.19</v>
      </c>
      <c r="AU8" s="13"/>
      <c r="AV8" s="13"/>
      <c r="AW8" s="13"/>
      <c r="AX8" s="13"/>
      <c r="AY8" s="13"/>
      <c r="AZ8" s="13"/>
      <c r="BA8" s="13"/>
      <c r="BB8" s="13" t="n">
        <f aca="false">データ!U6</f>
        <v>509.29</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str">
        <f aca="false">データ!O6</f>
        <v>該当数値なし</v>
      </c>
      <c r="J10" s="13"/>
      <c r="K10" s="13"/>
      <c r="L10" s="13"/>
      <c r="M10" s="13"/>
      <c r="N10" s="13"/>
      <c r="O10" s="13"/>
      <c r="P10" s="13" t="n">
        <f aca="false">データ!P6</f>
        <v>5.53</v>
      </c>
      <c r="Q10" s="13"/>
      <c r="R10" s="13"/>
      <c r="S10" s="13"/>
      <c r="T10" s="13"/>
      <c r="U10" s="13"/>
      <c r="V10" s="13"/>
      <c r="W10" s="13" t="n">
        <f aca="false">データ!Q6</f>
        <v>94.82</v>
      </c>
      <c r="X10" s="13"/>
      <c r="Y10" s="13"/>
      <c r="Z10" s="13"/>
      <c r="AA10" s="13"/>
      <c r="AB10" s="13"/>
      <c r="AC10" s="13"/>
      <c r="AD10" s="12" t="n">
        <f aca="false">データ!R6</f>
        <v>2590</v>
      </c>
      <c r="AE10" s="12"/>
      <c r="AF10" s="12"/>
      <c r="AG10" s="12"/>
      <c r="AH10" s="12"/>
      <c r="AI10" s="12"/>
      <c r="AJ10" s="12"/>
      <c r="AK10" s="2"/>
      <c r="AL10" s="12" t="n">
        <f aca="false">データ!V6</f>
        <v>2648</v>
      </c>
      <c r="AM10" s="12"/>
      <c r="AN10" s="12"/>
      <c r="AO10" s="12"/>
      <c r="AP10" s="12"/>
      <c r="AQ10" s="12"/>
      <c r="AR10" s="12"/>
      <c r="AS10" s="12"/>
      <c r="AT10" s="13" t="n">
        <f aca="false">データ!W6</f>
        <v>0.56</v>
      </c>
      <c r="AU10" s="13"/>
      <c r="AV10" s="13"/>
      <c r="AW10" s="13"/>
      <c r="AX10" s="13"/>
      <c r="AY10" s="13"/>
      <c r="AZ10" s="13"/>
      <c r="BA10" s="13"/>
      <c r="BB10" s="13" t="n">
        <f aca="false">データ!X6</f>
        <v>4728.57</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t="s">
        <v>28</v>
      </c>
      <c r="D34" s="33"/>
      <c r="E34" s="33"/>
      <c r="F34" s="33"/>
      <c r="G34" s="33"/>
      <c r="H34" s="33"/>
      <c r="I34" s="33"/>
      <c r="J34" s="33"/>
      <c r="K34" s="33"/>
      <c r="L34" s="33"/>
      <c r="M34" s="33"/>
      <c r="N34" s="33"/>
      <c r="O34" s="33"/>
      <c r="P34" s="33"/>
      <c r="Q34" s="34"/>
      <c r="R34" s="33" t="s">
        <v>29</v>
      </c>
      <c r="S34" s="33"/>
      <c r="T34" s="33"/>
      <c r="U34" s="33"/>
      <c r="V34" s="33"/>
      <c r="W34" s="33"/>
      <c r="X34" s="33"/>
      <c r="Y34" s="33"/>
      <c r="Z34" s="33"/>
      <c r="AA34" s="33"/>
      <c r="AB34" s="33"/>
      <c r="AC34" s="33"/>
      <c r="AD34" s="33"/>
      <c r="AE34" s="33"/>
      <c r="AF34" s="34"/>
      <c r="AG34" s="33" t="s">
        <v>30</v>
      </c>
      <c r="AH34" s="33"/>
      <c r="AI34" s="33"/>
      <c r="AJ34" s="33"/>
      <c r="AK34" s="33"/>
      <c r="AL34" s="33"/>
      <c r="AM34" s="33"/>
      <c r="AN34" s="33"/>
      <c r="AO34" s="33"/>
      <c r="AP34" s="33"/>
      <c r="AQ34" s="33"/>
      <c r="AR34" s="33"/>
      <c r="AS34" s="33"/>
      <c r="AT34" s="33"/>
      <c r="AU34" s="34"/>
      <c r="AV34" s="33" t="s">
        <v>31</v>
      </c>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32</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5" t="s">
        <v>33</v>
      </c>
      <c r="BM47" s="35"/>
      <c r="BN47" s="35"/>
      <c r="BO47" s="35"/>
      <c r="BP47" s="35"/>
      <c r="BQ47" s="35"/>
      <c r="BR47" s="35"/>
      <c r="BS47" s="35"/>
      <c r="BT47" s="35"/>
      <c r="BU47" s="35"/>
      <c r="BV47" s="35"/>
      <c r="BW47" s="35"/>
      <c r="BX47" s="35"/>
      <c r="BY47" s="35"/>
      <c r="BZ47" s="35"/>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5"/>
      <c r="BM48" s="35"/>
      <c r="BN48" s="35"/>
      <c r="BO48" s="35"/>
      <c r="BP48" s="35"/>
      <c r="BQ48" s="35"/>
      <c r="BR48" s="35"/>
      <c r="BS48" s="35"/>
      <c r="BT48" s="35"/>
      <c r="BU48" s="35"/>
      <c r="BV48" s="35"/>
      <c r="BW48" s="35"/>
      <c r="BX48" s="35"/>
      <c r="BY48" s="35"/>
      <c r="BZ48" s="35"/>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5"/>
      <c r="BM49" s="35"/>
      <c r="BN49" s="35"/>
      <c r="BO49" s="35"/>
      <c r="BP49" s="35"/>
      <c r="BQ49" s="35"/>
      <c r="BR49" s="35"/>
      <c r="BS49" s="35"/>
      <c r="BT49" s="35"/>
      <c r="BU49" s="35"/>
      <c r="BV49" s="35"/>
      <c r="BW49" s="35"/>
      <c r="BX49" s="35"/>
      <c r="BY49" s="35"/>
      <c r="BZ49" s="35"/>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5"/>
      <c r="BM50" s="35"/>
      <c r="BN50" s="35"/>
      <c r="BO50" s="35"/>
      <c r="BP50" s="35"/>
      <c r="BQ50" s="35"/>
      <c r="BR50" s="35"/>
      <c r="BS50" s="35"/>
      <c r="BT50" s="35"/>
      <c r="BU50" s="35"/>
      <c r="BV50" s="35"/>
      <c r="BW50" s="35"/>
      <c r="BX50" s="35"/>
      <c r="BY50" s="35"/>
      <c r="BZ50" s="35"/>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5"/>
      <c r="BM51" s="35"/>
      <c r="BN51" s="35"/>
      <c r="BO51" s="35"/>
      <c r="BP51" s="35"/>
      <c r="BQ51" s="35"/>
      <c r="BR51" s="35"/>
      <c r="BS51" s="35"/>
      <c r="BT51" s="35"/>
      <c r="BU51" s="35"/>
      <c r="BV51" s="35"/>
      <c r="BW51" s="35"/>
      <c r="BX51" s="35"/>
      <c r="BY51" s="35"/>
      <c r="BZ51" s="35"/>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5"/>
      <c r="BM52" s="35"/>
      <c r="BN52" s="35"/>
      <c r="BO52" s="35"/>
      <c r="BP52" s="35"/>
      <c r="BQ52" s="35"/>
      <c r="BR52" s="35"/>
      <c r="BS52" s="35"/>
      <c r="BT52" s="35"/>
      <c r="BU52" s="35"/>
      <c r="BV52" s="35"/>
      <c r="BW52" s="35"/>
      <c r="BX52" s="35"/>
      <c r="BY52" s="35"/>
      <c r="BZ52" s="35"/>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5"/>
      <c r="BM53" s="35"/>
      <c r="BN53" s="35"/>
      <c r="BO53" s="35"/>
      <c r="BP53" s="35"/>
      <c r="BQ53" s="35"/>
      <c r="BR53" s="35"/>
      <c r="BS53" s="35"/>
      <c r="BT53" s="35"/>
      <c r="BU53" s="35"/>
      <c r="BV53" s="35"/>
      <c r="BW53" s="35"/>
      <c r="BX53" s="35"/>
      <c r="BY53" s="35"/>
      <c r="BZ53" s="35"/>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5"/>
      <c r="BM54" s="35"/>
      <c r="BN54" s="35"/>
      <c r="BO54" s="35"/>
      <c r="BP54" s="35"/>
      <c r="BQ54" s="35"/>
      <c r="BR54" s="35"/>
      <c r="BS54" s="35"/>
      <c r="BT54" s="35"/>
      <c r="BU54" s="35"/>
      <c r="BV54" s="35"/>
      <c r="BW54" s="35"/>
      <c r="BX54" s="35"/>
      <c r="BY54" s="35"/>
      <c r="BZ54" s="35"/>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5"/>
      <c r="BM55" s="35"/>
      <c r="BN55" s="35"/>
      <c r="BO55" s="35"/>
      <c r="BP55" s="35"/>
      <c r="BQ55" s="35"/>
      <c r="BR55" s="35"/>
      <c r="BS55" s="35"/>
      <c r="BT55" s="35"/>
      <c r="BU55" s="35"/>
      <c r="BV55" s="35"/>
      <c r="BW55" s="35"/>
      <c r="BX55" s="35"/>
      <c r="BY55" s="35"/>
      <c r="BZ55" s="35"/>
    </row>
    <row r="56" customFormat="false" ht="13.5" hidden="false" customHeight="true" outlineLevel="0" collapsed="false">
      <c r="A56" s="2"/>
      <c r="B56" s="29"/>
      <c r="C56" s="33" t="s">
        <v>34</v>
      </c>
      <c r="D56" s="33"/>
      <c r="E56" s="33"/>
      <c r="F56" s="33"/>
      <c r="G56" s="33"/>
      <c r="H56" s="33"/>
      <c r="I56" s="33"/>
      <c r="J56" s="33"/>
      <c r="K56" s="33"/>
      <c r="L56" s="33"/>
      <c r="M56" s="33"/>
      <c r="N56" s="33"/>
      <c r="O56" s="33"/>
      <c r="P56" s="33"/>
      <c r="Q56" s="34"/>
      <c r="R56" s="33" t="s">
        <v>35</v>
      </c>
      <c r="S56" s="33"/>
      <c r="T56" s="33"/>
      <c r="U56" s="33"/>
      <c r="V56" s="33"/>
      <c r="W56" s="33"/>
      <c r="X56" s="33"/>
      <c r="Y56" s="33"/>
      <c r="Z56" s="33"/>
      <c r="AA56" s="33"/>
      <c r="AB56" s="33"/>
      <c r="AC56" s="33"/>
      <c r="AD56" s="33"/>
      <c r="AE56" s="33"/>
      <c r="AF56" s="34"/>
      <c r="AG56" s="33" t="s">
        <v>36</v>
      </c>
      <c r="AH56" s="33"/>
      <c r="AI56" s="33"/>
      <c r="AJ56" s="33"/>
      <c r="AK56" s="33"/>
      <c r="AL56" s="33"/>
      <c r="AM56" s="33"/>
      <c r="AN56" s="33"/>
      <c r="AO56" s="33"/>
      <c r="AP56" s="33"/>
      <c r="AQ56" s="33"/>
      <c r="AR56" s="33"/>
      <c r="AS56" s="33"/>
      <c r="AT56" s="33"/>
      <c r="AU56" s="34"/>
      <c r="AV56" s="33" t="s">
        <v>37</v>
      </c>
      <c r="AW56" s="33"/>
      <c r="AX56" s="33"/>
      <c r="AY56" s="33"/>
      <c r="AZ56" s="33"/>
      <c r="BA56" s="33"/>
      <c r="BB56" s="33"/>
      <c r="BC56" s="33"/>
      <c r="BD56" s="33"/>
      <c r="BE56" s="33"/>
      <c r="BF56" s="33"/>
      <c r="BG56" s="33"/>
      <c r="BH56" s="33"/>
      <c r="BI56" s="33"/>
      <c r="BJ56" s="31"/>
      <c r="BK56" s="2"/>
      <c r="BL56" s="35"/>
      <c r="BM56" s="35"/>
      <c r="BN56" s="35"/>
      <c r="BO56" s="35"/>
      <c r="BP56" s="35"/>
      <c r="BQ56" s="35"/>
      <c r="BR56" s="35"/>
      <c r="BS56" s="35"/>
      <c r="BT56" s="35"/>
      <c r="BU56" s="35"/>
      <c r="BV56" s="35"/>
      <c r="BW56" s="35"/>
      <c r="BX56" s="35"/>
      <c r="BY56" s="35"/>
      <c r="BZ56" s="35"/>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5"/>
      <c r="BM57" s="35"/>
      <c r="BN57" s="35"/>
      <c r="BO57" s="35"/>
      <c r="BP57" s="35"/>
      <c r="BQ57" s="35"/>
      <c r="BR57" s="35"/>
      <c r="BS57" s="35"/>
      <c r="BT57" s="35"/>
      <c r="BU57" s="35"/>
      <c r="BV57" s="35"/>
      <c r="BW57" s="35"/>
      <c r="BX57" s="35"/>
      <c r="BY57" s="35"/>
      <c r="BZ57" s="35"/>
    </row>
    <row r="58" customFormat="false" ht="13.5" hidden="false" customHeight="true" outlineLevel="0" collapsed="false">
      <c r="A58" s="2"/>
      <c r="B58" s="29"/>
      <c r="C58" s="36"/>
      <c r="D58" s="36"/>
      <c r="E58" s="36"/>
      <c r="F58" s="36"/>
      <c r="G58" s="36"/>
      <c r="H58" s="36"/>
      <c r="I58" s="36"/>
      <c r="J58" s="36"/>
      <c r="K58" s="36"/>
      <c r="L58" s="36"/>
      <c r="M58" s="36"/>
      <c r="N58" s="36"/>
      <c r="O58" s="36"/>
      <c r="P58" s="36"/>
      <c r="Q58" s="34"/>
      <c r="R58" s="36"/>
      <c r="S58" s="36"/>
      <c r="T58" s="36"/>
      <c r="U58" s="36"/>
      <c r="V58" s="36"/>
      <c r="W58" s="36"/>
      <c r="X58" s="36"/>
      <c r="Y58" s="36"/>
      <c r="Z58" s="36"/>
      <c r="AA58" s="36"/>
      <c r="AB58" s="36"/>
      <c r="AC58" s="36"/>
      <c r="AD58" s="36"/>
      <c r="AE58" s="36"/>
      <c r="AF58" s="34"/>
      <c r="AG58" s="36"/>
      <c r="AH58" s="36"/>
      <c r="AI58" s="36"/>
      <c r="AJ58" s="36"/>
      <c r="AK58" s="36"/>
      <c r="AL58" s="36"/>
      <c r="AM58" s="36"/>
      <c r="AN58" s="36"/>
      <c r="AO58" s="36"/>
      <c r="AP58" s="36"/>
      <c r="AQ58" s="36"/>
      <c r="AR58" s="36"/>
      <c r="AS58" s="36"/>
      <c r="AT58" s="36"/>
      <c r="AU58" s="34"/>
      <c r="AV58" s="36"/>
      <c r="AW58" s="36"/>
      <c r="AX58" s="36"/>
      <c r="AY58" s="36"/>
      <c r="AZ58" s="36"/>
      <c r="BA58" s="36"/>
      <c r="BB58" s="36"/>
      <c r="BC58" s="36"/>
      <c r="BD58" s="36"/>
      <c r="BE58" s="36"/>
      <c r="BF58" s="36"/>
      <c r="BG58" s="36"/>
      <c r="BH58" s="36"/>
      <c r="BI58" s="36"/>
      <c r="BJ58" s="31"/>
      <c r="BK58" s="2"/>
      <c r="BL58" s="35"/>
      <c r="BM58" s="35"/>
      <c r="BN58" s="35"/>
      <c r="BO58" s="35"/>
      <c r="BP58" s="35"/>
      <c r="BQ58" s="35"/>
      <c r="BR58" s="35"/>
      <c r="BS58" s="35"/>
      <c r="BT58" s="35"/>
      <c r="BU58" s="35"/>
      <c r="BV58" s="35"/>
      <c r="BW58" s="35"/>
      <c r="BX58" s="35"/>
      <c r="BY58" s="35"/>
      <c r="BZ58" s="35"/>
    </row>
    <row r="59" customFormat="false" ht="13.5" hidden="false" customHeight="true" outlineLevel="0" collapsed="false">
      <c r="A59" s="2"/>
      <c r="B59" s="37"/>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9"/>
      <c r="BK59" s="2"/>
      <c r="BL59" s="35"/>
      <c r="BM59" s="35"/>
      <c r="BN59" s="35"/>
      <c r="BO59" s="35"/>
      <c r="BP59" s="35"/>
      <c r="BQ59" s="35"/>
      <c r="BR59" s="35"/>
      <c r="BS59" s="35"/>
      <c r="BT59" s="35"/>
      <c r="BU59" s="35"/>
      <c r="BV59" s="35"/>
      <c r="BW59" s="35"/>
      <c r="BX59" s="35"/>
      <c r="BY59" s="35"/>
      <c r="BZ59" s="35"/>
    </row>
    <row r="60" customFormat="false" ht="13.5" hidden="false" customHeight="true" outlineLevel="0" collapsed="false">
      <c r="A60" s="2"/>
      <c r="B60" s="40" t="s">
        <v>38</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2"/>
      <c r="BL60" s="35"/>
      <c r="BM60" s="35"/>
      <c r="BN60" s="35"/>
      <c r="BO60" s="35"/>
      <c r="BP60" s="35"/>
      <c r="BQ60" s="35"/>
      <c r="BR60" s="35"/>
      <c r="BS60" s="35"/>
      <c r="BT60" s="35"/>
      <c r="BU60" s="35"/>
      <c r="BV60" s="35"/>
      <c r="BW60" s="35"/>
      <c r="BX60" s="35"/>
      <c r="BY60" s="35"/>
      <c r="BZ60" s="35"/>
    </row>
    <row r="61" customFormat="false" ht="13.5" hidden="false" customHeight="true" outlineLevel="0" collapsed="false">
      <c r="A61" s="2"/>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2"/>
      <c r="BL61" s="35"/>
      <c r="BM61" s="35"/>
      <c r="BN61" s="35"/>
      <c r="BO61" s="35"/>
      <c r="BP61" s="35"/>
      <c r="BQ61" s="35"/>
      <c r="BR61" s="35"/>
      <c r="BS61" s="35"/>
      <c r="BT61" s="35"/>
      <c r="BU61" s="35"/>
      <c r="BV61" s="35"/>
      <c r="BW61" s="35"/>
      <c r="BX61" s="35"/>
      <c r="BY61" s="35"/>
      <c r="BZ61" s="35"/>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5"/>
      <c r="BM62" s="35"/>
      <c r="BN62" s="35"/>
      <c r="BO62" s="35"/>
      <c r="BP62" s="35"/>
      <c r="BQ62" s="35"/>
      <c r="BR62" s="35"/>
      <c r="BS62" s="35"/>
      <c r="BT62" s="35"/>
      <c r="BU62" s="35"/>
      <c r="BV62" s="35"/>
      <c r="BW62" s="35"/>
      <c r="BX62" s="35"/>
      <c r="BY62" s="35"/>
      <c r="BZ62" s="35"/>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5"/>
      <c r="BM63" s="35"/>
      <c r="BN63" s="35"/>
      <c r="BO63" s="35"/>
      <c r="BP63" s="35"/>
      <c r="BQ63" s="35"/>
      <c r="BR63" s="35"/>
      <c r="BS63" s="35"/>
      <c r="BT63" s="35"/>
      <c r="BU63" s="35"/>
      <c r="BV63" s="35"/>
      <c r="BW63" s="35"/>
      <c r="BX63" s="35"/>
      <c r="BY63" s="35"/>
      <c r="BZ63" s="35"/>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39</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5" t="s">
        <v>40</v>
      </c>
      <c r="BM66" s="35"/>
      <c r="BN66" s="35"/>
      <c r="BO66" s="35"/>
      <c r="BP66" s="35"/>
      <c r="BQ66" s="35"/>
      <c r="BR66" s="35"/>
      <c r="BS66" s="35"/>
      <c r="BT66" s="35"/>
      <c r="BU66" s="35"/>
      <c r="BV66" s="35"/>
      <c r="BW66" s="35"/>
      <c r="BX66" s="35"/>
      <c r="BY66" s="35"/>
      <c r="BZ66" s="35"/>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5"/>
      <c r="BM67" s="35"/>
      <c r="BN67" s="35"/>
      <c r="BO67" s="35"/>
      <c r="BP67" s="35"/>
      <c r="BQ67" s="35"/>
      <c r="BR67" s="35"/>
      <c r="BS67" s="35"/>
      <c r="BT67" s="35"/>
      <c r="BU67" s="35"/>
      <c r="BV67" s="35"/>
      <c r="BW67" s="35"/>
      <c r="BX67" s="35"/>
      <c r="BY67" s="35"/>
      <c r="BZ67" s="35"/>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5"/>
      <c r="BM68" s="35"/>
      <c r="BN68" s="35"/>
      <c r="BO68" s="35"/>
      <c r="BP68" s="35"/>
      <c r="BQ68" s="35"/>
      <c r="BR68" s="35"/>
      <c r="BS68" s="35"/>
      <c r="BT68" s="35"/>
      <c r="BU68" s="35"/>
      <c r="BV68" s="35"/>
      <c r="BW68" s="35"/>
      <c r="BX68" s="35"/>
      <c r="BY68" s="35"/>
      <c r="BZ68" s="35"/>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5"/>
      <c r="BM69" s="35"/>
      <c r="BN69" s="35"/>
      <c r="BO69" s="35"/>
      <c r="BP69" s="35"/>
      <c r="BQ69" s="35"/>
      <c r="BR69" s="35"/>
      <c r="BS69" s="35"/>
      <c r="BT69" s="35"/>
      <c r="BU69" s="35"/>
      <c r="BV69" s="35"/>
      <c r="BW69" s="35"/>
      <c r="BX69" s="35"/>
      <c r="BY69" s="35"/>
      <c r="BZ69" s="35"/>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5"/>
      <c r="BM70" s="35"/>
      <c r="BN70" s="35"/>
      <c r="BO70" s="35"/>
      <c r="BP70" s="35"/>
      <c r="BQ70" s="35"/>
      <c r="BR70" s="35"/>
      <c r="BS70" s="35"/>
      <c r="BT70" s="35"/>
      <c r="BU70" s="35"/>
      <c r="BV70" s="35"/>
      <c r="BW70" s="35"/>
      <c r="BX70" s="35"/>
      <c r="BY70" s="35"/>
      <c r="BZ70" s="35"/>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5"/>
      <c r="BM71" s="35"/>
      <c r="BN71" s="35"/>
      <c r="BO71" s="35"/>
      <c r="BP71" s="35"/>
      <c r="BQ71" s="35"/>
      <c r="BR71" s="35"/>
      <c r="BS71" s="35"/>
      <c r="BT71" s="35"/>
      <c r="BU71" s="35"/>
      <c r="BV71" s="35"/>
      <c r="BW71" s="35"/>
      <c r="BX71" s="35"/>
      <c r="BY71" s="35"/>
      <c r="BZ71" s="35"/>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5"/>
      <c r="BM72" s="35"/>
      <c r="BN72" s="35"/>
      <c r="BO72" s="35"/>
      <c r="BP72" s="35"/>
      <c r="BQ72" s="35"/>
      <c r="BR72" s="35"/>
      <c r="BS72" s="35"/>
      <c r="BT72" s="35"/>
      <c r="BU72" s="35"/>
      <c r="BV72" s="35"/>
      <c r="BW72" s="35"/>
      <c r="BX72" s="35"/>
      <c r="BY72" s="35"/>
      <c r="BZ72" s="35"/>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5"/>
      <c r="BM73" s="35"/>
      <c r="BN73" s="35"/>
      <c r="BO73" s="35"/>
      <c r="BP73" s="35"/>
      <c r="BQ73" s="35"/>
      <c r="BR73" s="35"/>
      <c r="BS73" s="35"/>
      <c r="BT73" s="35"/>
      <c r="BU73" s="35"/>
      <c r="BV73" s="35"/>
      <c r="BW73" s="35"/>
      <c r="BX73" s="35"/>
      <c r="BY73" s="35"/>
      <c r="BZ73" s="35"/>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5"/>
      <c r="BM74" s="35"/>
      <c r="BN74" s="35"/>
      <c r="BO74" s="35"/>
      <c r="BP74" s="35"/>
      <c r="BQ74" s="35"/>
      <c r="BR74" s="35"/>
      <c r="BS74" s="35"/>
      <c r="BT74" s="35"/>
      <c r="BU74" s="35"/>
      <c r="BV74" s="35"/>
      <c r="BW74" s="35"/>
      <c r="BX74" s="35"/>
      <c r="BY74" s="35"/>
      <c r="BZ74" s="35"/>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5"/>
      <c r="BM75" s="35"/>
      <c r="BN75" s="35"/>
      <c r="BO75" s="35"/>
      <c r="BP75" s="35"/>
      <c r="BQ75" s="35"/>
      <c r="BR75" s="35"/>
      <c r="BS75" s="35"/>
      <c r="BT75" s="35"/>
      <c r="BU75" s="35"/>
      <c r="BV75" s="35"/>
      <c r="BW75" s="35"/>
      <c r="BX75" s="35"/>
      <c r="BY75" s="35"/>
      <c r="BZ75" s="35"/>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5"/>
      <c r="BM76" s="35"/>
      <c r="BN76" s="35"/>
      <c r="BO76" s="35"/>
      <c r="BP76" s="35"/>
      <c r="BQ76" s="35"/>
      <c r="BR76" s="35"/>
      <c r="BS76" s="35"/>
      <c r="BT76" s="35"/>
      <c r="BU76" s="35"/>
      <c r="BV76" s="35"/>
      <c r="BW76" s="35"/>
      <c r="BX76" s="35"/>
      <c r="BY76" s="35"/>
      <c r="BZ76" s="35"/>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5"/>
      <c r="BM77" s="35"/>
      <c r="BN77" s="35"/>
      <c r="BO77" s="35"/>
      <c r="BP77" s="35"/>
      <c r="BQ77" s="35"/>
      <c r="BR77" s="35"/>
      <c r="BS77" s="35"/>
      <c r="BT77" s="35"/>
      <c r="BU77" s="35"/>
      <c r="BV77" s="35"/>
      <c r="BW77" s="35"/>
      <c r="BX77" s="35"/>
      <c r="BY77" s="35"/>
      <c r="BZ77" s="35"/>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5"/>
      <c r="BM78" s="35"/>
      <c r="BN78" s="35"/>
      <c r="BO78" s="35"/>
      <c r="BP78" s="35"/>
      <c r="BQ78" s="35"/>
      <c r="BR78" s="35"/>
      <c r="BS78" s="35"/>
      <c r="BT78" s="35"/>
      <c r="BU78" s="35"/>
      <c r="BV78" s="35"/>
      <c r="BW78" s="35"/>
      <c r="BX78" s="35"/>
      <c r="BY78" s="35"/>
      <c r="BZ78" s="35"/>
    </row>
    <row r="79" customFormat="false" ht="13.5" hidden="false" customHeight="true" outlineLevel="0" collapsed="false">
      <c r="A79" s="2"/>
      <c r="B79" s="29"/>
      <c r="C79" s="33" t="s">
        <v>41</v>
      </c>
      <c r="D79" s="33"/>
      <c r="E79" s="33"/>
      <c r="F79" s="33"/>
      <c r="G79" s="33"/>
      <c r="H79" s="33"/>
      <c r="I79" s="33"/>
      <c r="J79" s="33"/>
      <c r="K79" s="33"/>
      <c r="L79" s="33"/>
      <c r="M79" s="33"/>
      <c r="N79" s="33"/>
      <c r="O79" s="33"/>
      <c r="P79" s="33"/>
      <c r="Q79" s="33"/>
      <c r="R79" s="33"/>
      <c r="S79" s="33"/>
      <c r="T79" s="33"/>
      <c r="U79" s="34"/>
      <c r="V79" s="34"/>
      <c r="W79" s="33" t="s">
        <v>42</v>
      </c>
      <c r="X79" s="33"/>
      <c r="Y79" s="33"/>
      <c r="Z79" s="33"/>
      <c r="AA79" s="33"/>
      <c r="AB79" s="33"/>
      <c r="AC79" s="33"/>
      <c r="AD79" s="33"/>
      <c r="AE79" s="33"/>
      <c r="AF79" s="33"/>
      <c r="AG79" s="33"/>
      <c r="AH79" s="33"/>
      <c r="AI79" s="33"/>
      <c r="AJ79" s="33"/>
      <c r="AK79" s="33"/>
      <c r="AL79" s="33"/>
      <c r="AM79" s="33"/>
      <c r="AN79" s="33"/>
      <c r="AO79" s="34"/>
      <c r="AP79" s="34"/>
      <c r="AQ79" s="33" t="s">
        <v>43</v>
      </c>
      <c r="AR79" s="33"/>
      <c r="AS79" s="33"/>
      <c r="AT79" s="33"/>
      <c r="AU79" s="33"/>
      <c r="AV79" s="33"/>
      <c r="AW79" s="33"/>
      <c r="AX79" s="33"/>
      <c r="AY79" s="33"/>
      <c r="AZ79" s="33"/>
      <c r="BA79" s="33"/>
      <c r="BB79" s="33"/>
      <c r="BC79" s="33"/>
      <c r="BD79" s="33"/>
      <c r="BE79" s="33"/>
      <c r="BF79" s="33"/>
      <c r="BG79" s="33"/>
      <c r="BH79" s="33"/>
      <c r="BI79" s="30"/>
      <c r="BJ79" s="31"/>
      <c r="BK79" s="2"/>
      <c r="BL79" s="35"/>
      <c r="BM79" s="35"/>
      <c r="BN79" s="35"/>
      <c r="BO79" s="35"/>
      <c r="BP79" s="35"/>
      <c r="BQ79" s="35"/>
      <c r="BR79" s="35"/>
      <c r="BS79" s="35"/>
      <c r="BT79" s="35"/>
      <c r="BU79" s="35"/>
      <c r="BV79" s="35"/>
      <c r="BW79" s="35"/>
      <c r="BX79" s="35"/>
      <c r="BY79" s="35"/>
      <c r="BZ79" s="35"/>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5"/>
      <c r="BM80" s="35"/>
      <c r="BN80" s="35"/>
      <c r="BO80" s="35"/>
      <c r="BP80" s="35"/>
      <c r="BQ80" s="35"/>
      <c r="BR80" s="35"/>
      <c r="BS80" s="35"/>
      <c r="BT80" s="35"/>
      <c r="BU80" s="35"/>
      <c r="BV80" s="35"/>
      <c r="BW80" s="35"/>
      <c r="BX80" s="35"/>
      <c r="BY80" s="35"/>
      <c r="BZ80" s="35"/>
    </row>
    <row r="81" customFormat="false" ht="13.5" hidden="false" customHeight="true" outlineLevel="0" collapsed="false">
      <c r="A81" s="2"/>
      <c r="B81" s="29"/>
      <c r="C81" s="33"/>
      <c r="D81" s="33"/>
      <c r="E81" s="33"/>
      <c r="F81" s="33"/>
      <c r="G81" s="33"/>
      <c r="H81" s="33"/>
      <c r="I81" s="33"/>
      <c r="J81" s="33"/>
      <c r="K81" s="33"/>
      <c r="L81" s="33"/>
      <c r="M81" s="33"/>
      <c r="N81" s="33"/>
      <c r="O81" s="33"/>
      <c r="P81" s="33"/>
      <c r="Q81" s="33"/>
      <c r="R81" s="33"/>
      <c r="S81" s="33"/>
      <c r="T81" s="33"/>
      <c r="U81" s="30"/>
      <c r="V81" s="30"/>
      <c r="W81" s="33"/>
      <c r="X81" s="33"/>
      <c r="Y81" s="33"/>
      <c r="Z81" s="33"/>
      <c r="AA81" s="33"/>
      <c r="AB81" s="33"/>
      <c r="AC81" s="33"/>
      <c r="AD81" s="33"/>
      <c r="AE81" s="33"/>
      <c r="AF81" s="33"/>
      <c r="AG81" s="33"/>
      <c r="AH81" s="33"/>
      <c r="AI81" s="33"/>
      <c r="AJ81" s="33"/>
      <c r="AK81" s="33"/>
      <c r="AL81" s="33"/>
      <c r="AM81" s="33"/>
      <c r="AN81" s="33"/>
      <c r="AO81" s="30"/>
      <c r="AP81" s="30"/>
      <c r="AQ81" s="33"/>
      <c r="AR81" s="33"/>
      <c r="AS81" s="33"/>
      <c r="AT81" s="33"/>
      <c r="AU81" s="33"/>
      <c r="AV81" s="33"/>
      <c r="AW81" s="33"/>
      <c r="AX81" s="33"/>
      <c r="AY81" s="33"/>
      <c r="AZ81" s="33"/>
      <c r="BA81" s="33"/>
      <c r="BB81" s="33"/>
      <c r="BC81" s="33"/>
      <c r="BD81" s="33"/>
      <c r="BE81" s="33"/>
      <c r="BF81" s="33"/>
      <c r="BG81" s="33"/>
      <c r="BH81" s="33"/>
      <c r="BI81" s="30"/>
      <c r="BJ81" s="31"/>
      <c r="BK81" s="2"/>
      <c r="BL81" s="35"/>
      <c r="BM81" s="35"/>
      <c r="BN81" s="35"/>
      <c r="BO81" s="35"/>
      <c r="BP81" s="35"/>
      <c r="BQ81" s="35"/>
      <c r="BR81" s="35"/>
      <c r="BS81" s="35"/>
      <c r="BT81" s="35"/>
      <c r="BU81" s="35"/>
      <c r="BV81" s="35"/>
      <c r="BW81" s="35"/>
      <c r="BX81" s="35"/>
      <c r="BY81" s="35"/>
      <c r="BZ81" s="35"/>
    </row>
    <row r="82" customFormat="false" ht="13.5" hidden="false" customHeight="true" outlineLevel="0" collapsed="false">
      <c r="A82" s="2"/>
      <c r="B82" s="37"/>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9"/>
      <c r="BK82" s="2"/>
      <c r="BL82" s="35"/>
      <c r="BM82" s="35"/>
      <c r="BN82" s="35"/>
      <c r="BO82" s="35"/>
      <c r="BP82" s="35"/>
      <c r="BQ82" s="35"/>
      <c r="BR82" s="35"/>
      <c r="BS82" s="35"/>
      <c r="BT82" s="35"/>
      <c r="BU82" s="35"/>
      <c r="BV82" s="35"/>
      <c r="BW82" s="35"/>
      <c r="BX82" s="35"/>
      <c r="BY82" s="35"/>
      <c r="BZ82" s="35"/>
    </row>
    <row r="83" customFormat="false" ht="13.5" hidden="false" customHeight="false" outlineLevel="0" collapsed="false">
      <c r="C83" s="2" t="s">
        <v>44</v>
      </c>
    </row>
    <row r="84" customFormat="false" ht="13.5" hidden="false" customHeight="false" outlineLevel="0" collapsed="false">
      <c r="C84" s="2" t="s">
        <v>45</v>
      </c>
    </row>
    <row r="85" customFormat="false" ht="13.5" hidden="true" customHeight="false" outlineLevel="0" collapsed="false">
      <c r="B85" s="41" t="s">
        <v>46</v>
      </c>
      <c r="C85" s="41"/>
      <c r="D85" s="41"/>
      <c r="E85" s="41" t="s">
        <v>47</v>
      </c>
      <c r="F85" s="41" t="s">
        <v>48</v>
      </c>
      <c r="G85" s="41" t="s">
        <v>49</v>
      </c>
      <c r="H85" s="41" t="s">
        <v>50</v>
      </c>
      <c r="I85" s="41" t="s">
        <v>51</v>
      </c>
      <c r="J85" s="41" t="s">
        <v>52</v>
      </c>
      <c r="K85" s="41" t="s">
        <v>53</v>
      </c>
      <c r="L85" s="41" t="s">
        <v>54</v>
      </c>
      <c r="M85" s="41" t="s">
        <v>55</v>
      </c>
      <c r="N85" s="41" t="s">
        <v>56</v>
      </c>
      <c r="O85" s="41" t="s">
        <v>57</v>
      </c>
    </row>
    <row r="86" customFormat="false" ht="13.5" hidden="true" customHeight="false" outlineLevel="0" collapsed="false">
      <c r="B86" s="41"/>
      <c r="C86" s="41"/>
      <c r="D86" s="41"/>
      <c r="E86" s="41" t="str">
        <f aca="false">データ!AI6</f>
        <v/>
      </c>
      <c r="F86" s="41" t="s">
        <v>58</v>
      </c>
      <c r="G86" s="41" t="s">
        <v>58</v>
      </c>
      <c r="H86" s="41" t="str">
        <f aca="false">データ!BP6</f>
        <v>【1,225.44】</v>
      </c>
      <c r="I86" s="41" t="str">
        <f aca="false">データ!CA6</f>
        <v>【75.58】</v>
      </c>
      <c r="J86" s="41" t="str">
        <f aca="false">データ!CL6</f>
        <v>【215.23】</v>
      </c>
      <c r="K86" s="41" t="str">
        <f aca="false">データ!CW6</f>
        <v>【42.66】</v>
      </c>
      <c r="L86" s="41" t="str">
        <f aca="false">データ!DH6</f>
        <v>【82.67】</v>
      </c>
      <c r="M86" s="41" t="s">
        <v>58</v>
      </c>
      <c r="N86" s="41" t="s">
        <v>58</v>
      </c>
      <c r="O86" s="41" t="str">
        <f aca="false">データ!EO6</f>
        <v>【0.10】</v>
      </c>
    </row>
  </sheetData>
  <sheetProtection sheet="true" objects="true" scenarios="true" formatCells="false" formatColumns="false" formatRows="false"/>
  <mergeCells count="57">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O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59</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60</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61</v>
      </c>
      <c r="B3" s="44" t="s">
        <v>62</v>
      </c>
      <c r="C3" s="44" t="s">
        <v>63</v>
      </c>
      <c r="D3" s="44" t="s">
        <v>64</v>
      </c>
      <c r="E3" s="44" t="s">
        <v>65</v>
      </c>
      <c r="F3" s="44" t="s">
        <v>66</v>
      </c>
      <c r="G3" s="44" t="s">
        <v>67</v>
      </c>
      <c r="H3" s="45" t="s">
        <v>68</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38</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69</v>
      </c>
      <c r="B4" s="47"/>
      <c r="C4" s="47"/>
      <c r="D4" s="47"/>
      <c r="E4" s="47"/>
      <c r="F4" s="47"/>
      <c r="G4" s="47"/>
      <c r="H4" s="45"/>
      <c r="I4" s="45"/>
      <c r="J4" s="45"/>
      <c r="K4" s="45"/>
      <c r="L4" s="45"/>
      <c r="M4" s="45"/>
      <c r="N4" s="45"/>
      <c r="O4" s="45"/>
      <c r="P4" s="45"/>
      <c r="Q4" s="45"/>
      <c r="R4" s="45"/>
      <c r="S4" s="45"/>
      <c r="T4" s="45"/>
      <c r="U4" s="45"/>
      <c r="V4" s="45"/>
      <c r="W4" s="45"/>
      <c r="X4" s="45"/>
      <c r="Y4" s="45" t="s">
        <v>70</v>
      </c>
      <c r="Z4" s="45"/>
      <c r="AA4" s="45"/>
      <c r="AB4" s="45"/>
      <c r="AC4" s="45"/>
      <c r="AD4" s="45"/>
      <c r="AE4" s="45"/>
      <c r="AF4" s="45"/>
      <c r="AG4" s="45"/>
      <c r="AH4" s="45"/>
      <c r="AI4" s="45"/>
      <c r="AJ4" s="45" t="s">
        <v>71</v>
      </c>
      <c r="AK4" s="45"/>
      <c r="AL4" s="45"/>
      <c r="AM4" s="45"/>
      <c r="AN4" s="45"/>
      <c r="AO4" s="45"/>
      <c r="AP4" s="45"/>
      <c r="AQ4" s="45"/>
      <c r="AR4" s="45"/>
      <c r="AS4" s="45"/>
      <c r="AT4" s="45"/>
      <c r="AU4" s="45" t="s">
        <v>72</v>
      </c>
      <c r="AV4" s="45"/>
      <c r="AW4" s="45"/>
      <c r="AX4" s="45"/>
      <c r="AY4" s="45"/>
      <c r="AZ4" s="45"/>
      <c r="BA4" s="45"/>
      <c r="BB4" s="45"/>
      <c r="BC4" s="45"/>
      <c r="BD4" s="45"/>
      <c r="BE4" s="45"/>
      <c r="BF4" s="45" t="s">
        <v>73</v>
      </c>
      <c r="BG4" s="45"/>
      <c r="BH4" s="45"/>
      <c r="BI4" s="45"/>
      <c r="BJ4" s="45"/>
      <c r="BK4" s="45"/>
      <c r="BL4" s="45"/>
      <c r="BM4" s="45"/>
      <c r="BN4" s="45"/>
      <c r="BO4" s="45"/>
      <c r="BP4" s="45"/>
      <c r="BQ4" s="45" t="s">
        <v>74</v>
      </c>
      <c r="BR4" s="45"/>
      <c r="BS4" s="45"/>
      <c r="BT4" s="45"/>
      <c r="BU4" s="45"/>
      <c r="BV4" s="45"/>
      <c r="BW4" s="45"/>
      <c r="BX4" s="45"/>
      <c r="BY4" s="45"/>
      <c r="BZ4" s="45"/>
      <c r="CA4" s="45"/>
      <c r="CB4" s="45" t="s">
        <v>75</v>
      </c>
      <c r="CC4" s="45"/>
      <c r="CD4" s="45"/>
      <c r="CE4" s="45"/>
      <c r="CF4" s="45"/>
      <c r="CG4" s="45"/>
      <c r="CH4" s="45"/>
      <c r="CI4" s="45"/>
      <c r="CJ4" s="45"/>
      <c r="CK4" s="45"/>
      <c r="CL4" s="45"/>
      <c r="CM4" s="45" t="s">
        <v>76</v>
      </c>
      <c r="CN4" s="45"/>
      <c r="CO4" s="45"/>
      <c r="CP4" s="45"/>
      <c r="CQ4" s="45"/>
      <c r="CR4" s="45"/>
      <c r="CS4" s="45"/>
      <c r="CT4" s="45"/>
      <c r="CU4" s="45"/>
      <c r="CV4" s="45"/>
      <c r="CW4" s="45"/>
      <c r="CX4" s="45" t="s">
        <v>77</v>
      </c>
      <c r="CY4" s="45"/>
      <c r="CZ4" s="45"/>
      <c r="DA4" s="45"/>
      <c r="DB4" s="45"/>
      <c r="DC4" s="45"/>
      <c r="DD4" s="45"/>
      <c r="DE4" s="45"/>
      <c r="DF4" s="45"/>
      <c r="DG4" s="45"/>
      <c r="DH4" s="45"/>
      <c r="DI4" s="45" t="s">
        <v>78</v>
      </c>
      <c r="DJ4" s="45"/>
      <c r="DK4" s="45"/>
      <c r="DL4" s="45"/>
      <c r="DM4" s="45"/>
      <c r="DN4" s="45"/>
      <c r="DO4" s="45"/>
      <c r="DP4" s="45"/>
      <c r="DQ4" s="45"/>
      <c r="DR4" s="45"/>
      <c r="DS4" s="45"/>
      <c r="DT4" s="45" t="s">
        <v>79</v>
      </c>
      <c r="DU4" s="45"/>
      <c r="DV4" s="45"/>
      <c r="DW4" s="45"/>
      <c r="DX4" s="45"/>
      <c r="DY4" s="45"/>
      <c r="DZ4" s="45"/>
      <c r="EA4" s="45"/>
      <c r="EB4" s="45"/>
      <c r="EC4" s="45"/>
      <c r="ED4" s="45"/>
      <c r="EE4" s="45" t="s">
        <v>80</v>
      </c>
      <c r="EF4" s="45"/>
      <c r="EG4" s="45"/>
      <c r="EH4" s="45"/>
      <c r="EI4" s="45"/>
      <c r="EJ4" s="45"/>
      <c r="EK4" s="45"/>
      <c r="EL4" s="45"/>
      <c r="EM4" s="45"/>
      <c r="EN4" s="45"/>
      <c r="EO4" s="45"/>
    </row>
    <row r="5" customFormat="false" ht="13.5" hidden="false" customHeight="false" outlineLevel="0" collapsed="false">
      <c r="A5" s="43" t="s">
        <v>81</v>
      </c>
      <c r="B5" s="48"/>
      <c r="C5" s="48"/>
      <c r="D5" s="48"/>
      <c r="E5" s="48"/>
      <c r="F5" s="48"/>
      <c r="G5" s="48"/>
      <c r="H5" s="49" t="s">
        <v>82</v>
      </c>
      <c r="I5" s="49" t="s">
        <v>83</v>
      </c>
      <c r="J5" s="49" t="s">
        <v>84</v>
      </c>
      <c r="K5" s="49" t="s">
        <v>85</v>
      </c>
      <c r="L5" s="49" t="s">
        <v>86</v>
      </c>
      <c r="M5" s="49" t="s">
        <v>5</v>
      </c>
      <c r="N5" s="49" t="s">
        <v>87</v>
      </c>
      <c r="O5" s="49" t="s">
        <v>88</v>
      </c>
      <c r="P5" s="49" t="s">
        <v>89</v>
      </c>
      <c r="Q5" s="49" t="s">
        <v>90</v>
      </c>
      <c r="R5" s="49" t="s">
        <v>91</v>
      </c>
      <c r="S5" s="49" t="s">
        <v>92</v>
      </c>
      <c r="T5" s="49" t="s">
        <v>93</v>
      </c>
      <c r="U5" s="49" t="s">
        <v>94</v>
      </c>
      <c r="V5" s="49" t="s">
        <v>95</v>
      </c>
      <c r="W5" s="49" t="s">
        <v>96</v>
      </c>
      <c r="X5" s="49" t="s">
        <v>97</v>
      </c>
      <c r="Y5" s="49" t="s">
        <v>98</v>
      </c>
      <c r="Z5" s="49" t="s">
        <v>99</v>
      </c>
      <c r="AA5" s="49" t="s">
        <v>100</v>
      </c>
      <c r="AB5" s="49" t="s">
        <v>101</v>
      </c>
      <c r="AC5" s="49" t="s">
        <v>102</v>
      </c>
      <c r="AD5" s="49" t="s">
        <v>103</v>
      </c>
      <c r="AE5" s="49" t="s">
        <v>104</v>
      </c>
      <c r="AF5" s="49" t="s">
        <v>105</v>
      </c>
      <c r="AG5" s="49" t="s">
        <v>106</v>
      </c>
      <c r="AH5" s="49" t="s">
        <v>107</v>
      </c>
      <c r="AI5" s="49" t="s">
        <v>46</v>
      </c>
      <c r="AJ5" s="49" t="s">
        <v>98</v>
      </c>
      <c r="AK5" s="49" t="s">
        <v>99</v>
      </c>
      <c r="AL5" s="49" t="s">
        <v>100</v>
      </c>
      <c r="AM5" s="49" t="s">
        <v>101</v>
      </c>
      <c r="AN5" s="49" t="s">
        <v>102</v>
      </c>
      <c r="AO5" s="49" t="s">
        <v>103</v>
      </c>
      <c r="AP5" s="49" t="s">
        <v>104</v>
      </c>
      <c r="AQ5" s="49" t="s">
        <v>105</v>
      </c>
      <c r="AR5" s="49" t="s">
        <v>106</v>
      </c>
      <c r="AS5" s="49" t="s">
        <v>107</v>
      </c>
      <c r="AT5" s="49" t="s">
        <v>46</v>
      </c>
      <c r="AU5" s="49" t="s">
        <v>98</v>
      </c>
      <c r="AV5" s="49" t="s">
        <v>99</v>
      </c>
      <c r="AW5" s="49" t="s">
        <v>100</v>
      </c>
      <c r="AX5" s="49" t="s">
        <v>101</v>
      </c>
      <c r="AY5" s="49" t="s">
        <v>102</v>
      </c>
      <c r="AZ5" s="49" t="s">
        <v>103</v>
      </c>
      <c r="BA5" s="49" t="s">
        <v>104</v>
      </c>
      <c r="BB5" s="49" t="s">
        <v>105</v>
      </c>
      <c r="BC5" s="49" t="s">
        <v>106</v>
      </c>
      <c r="BD5" s="49" t="s">
        <v>107</v>
      </c>
      <c r="BE5" s="49" t="s">
        <v>46</v>
      </c>
      <c r="BF5" s="49" t="s">
        <v>98</v>
      </c>
      <c r="BG5" s="49" t="s">
        <v>99</v>
      </c>
      <c r="BH5" s="49" t="s">
        <v>100</v>
      </c>
      <c r="BI5" s="49" t="s">
        <v>101</v>
      </c>
      <c r="BJ5" s="49" t="s">
        <v>102</v>
      </c>
      <c r="BK5" s="49" t="s">
        <v>103</v>
      </c>
      <c r="BL5" s="49" t="s">
        <v>104</v>
      </c>
      <c r="BM5" s="49" t="s">
        <v>105</v>
      </c>
      <c r="BN5" s="49" t="s">
        <v>106</v>
      </c>
      <c r="BO5" s="49" t="s">
        <v>107</v>
      </c>
      <c r="BP5" s="49" t="s">
        <v>46</v>
      </c>
      <c r="BQ5" s="49" t="s">
        <v>98</v>
      </c>
      <c r="BR5" s="49" t="s">
        <v>99</v>
      </c>
      <c r="BS5" s="49" t="s">
        <v>100</v>
      </c>
      <c r="BT5" s="49" t="s">
        <v>101</v>
      </c>
      <c r="BU5" s="49" t="s">
        <v>102</v>
      </c>
      <c r="BV5" s="49" t="s">
        <v>103</v>
      </c>
      <c r="BW5" s="49" t="s">
        <v>104</v>
      </c>
      <c r="BX5" s="49" t="s">
        <v>105</v>
      </c>
      <c r="BY5" s="49" t="s">
        <v>106</v>
      </c>
      <c r="BZ5" s="49" t="s">
        <v>107</v>
      </c>
      <c r="CA5" s="49" t="s">
        <v>46</v>
      </c>
      <c r="CB5" s="49" t="s">
        <v>98</v>
      </c>
      <c r="CC5" s="49" t="s">
        <v>99</v>
      </c>
      <c r="CD5" s="49" t="s">
        <v>100</v>
      </c>
      <c r="CE5" s="49" t="s">
        <v>101</v>
      </c>
      <c r="CF5" s="49" t="s">
        <v>102</v>
      </c>
      <c r="CG5" s="49" t="s">
        <v>103</v>
      </c>
      <c r="CH5" s="49" t="s">
        <v>104</v>
      </c>
      <c r="CI5" s="49" t="s">
        <v>105</v>
      </c>
      <c r="CJ5" s="49" t="s">
        <v>106</v>
      </c>
      <c r="CK5" s="49" t="s">
        <v>107</v>
      </c>
      <c r="CL5" s="49" t="s">
        <v>46</v>
      </c>
      <c r="CM5" s="49" t="s">
        <v>98</v>
      </c>
      <c r="CN5" s="49" t="s">
        <v>99</v>
      </c>
      <c r="CO5" s="49" t="s">
        <v>100</v>
      </c>
      <c r="CP5" s="49" t="s">
        <v>101</v>
      </c>
      <c r="CQ5" s="49" t="s">
        <v>102</v>
      </c>
      <c r="CR5" s="49" t="s">
        <v>103</v>
      </c>
      <c r="CS5" s="49" t="s">
        <v>104</v>
      </c>
      <c r="CT5" s="49" t="s">
        <v>105</v>
      </c>
      <c r="CU5" s="49" t="s">
        <v>106</v>
      </c>
      <c r="CV5" s="49" t="s">
        <v>107</v>
      </c>
      <c r="CW5" s="49" t="s">
        <v>46</v>
      </c>
      <c r="CX5" s="49" t="s">
        <v>98</v>
      </c>
      <c r="CY5" s="49" t="s">
        <v>99</v>
      </c>
      <c r="CZ5" s="49" t="s">
        <v>100</v>
      </c>
      <c r="DA5" s="49" t="s">
        <v>101</v>
      </c>
      <c r="DB5" s="49" t="s">
        <v>102</v>
      </c>
      <c r="DC5" s="49" t="s">
        <v>103</v>
      </c>
      <c r="DD5" s="49" t="s">
        <v>104</v>
      </c>
      <c r="DE5" s="49" t="s">
        <v>105</v>
      </c>
      <c r="DF5" s="49" t="s">
        <v>106</v>
      </c>
      <c r="DG5" s="49" t="s">
        <v>107</v>
      </c>
      <c r="DH5" s="49" t="s">
        <v>46</v>
      </c>
      <c r="DI5" s="49" t="s">
        <v>98</v>
      </c>
      <c r="DJ5" s="49" t="s">
        <v>99</v>
      </c>
      <c r="DK5" s="49" t="s">
        <v>100</v>
      </c>
      <c r="DL5" s="49" t="s">
        <v>101</v>
      </c>
      <c r="DM5" s="49" t="s">
        <v>102</v>
      </c>
      <c r="DN5" s="49" t="s">
        <v>103</v>
      </c>
      <c r="DO5" s="49" t="s">
        <v>104</v>
      </c>
      <c r="DP5" s="49" t="s">
        <v>105</v>
      </c>
      <c r="DQ5" s="49" t="s">
        <v>106</v>
      </c>
      <c r="DR5" s="49" t="s">
        <v>107</v>
      </c>
      <c r="DS5" s="49" t="s">
        <v>46</v>
      </c>
      <c r="DT5" s="49" t="s">
        <v>98</v>
      </c>
      <c r="DU5" s="49" t="s">
        <v>99</v>
      </c>
      <c r="DV5" s="49" t="s">
        <v>100</v>
      </c>
      <c r="DW5" s="49" t="s">
        <v>101</v>
      </c>
      <c r="DX5" s="49" t="s">
        <v>102</v>
      </c>
      <c r="DY5" s="49" t="s">
        <v>103</v>
      </c>
      <c r="DZ5" s="49" t="s">
        <v>104</v>
      </c>
      <c r="EA5" s="49" t="s">
        <v>105</v>
      </c>
      <c r="EB5" s="49" t="s">
        <v>106</v>
      </c>
      <c r="EC5" s="49" t="s">
        <v>107</v>
      </c>
      <c r="ED5" s="49" t="s">
        <v>46</v>
      </c>
      <c r="EE5" s="49" t="s">
        <v>98</v>
      </c>
      <c r="EF5" s="49" t="s">
        <v>99</v>
      </c>
      <c r="EG5" s="49" t="s">
        <v>100</v>
      </c>
      <c r="EH5" s="49" t="s">
        <v>101</v>
      </c>
      <c r="EI5" s="49" t="s">
        <v>102</v>
      </c>
      <c r="EJ5" s="49" t="s">
        <v>103</v>
      </c>
      <c r="EK5" s="49" t="s">
        <v>104</v>
      </c>
      <c r="EL5" s="49" t="s">
        <v>105</v>
      </c>
      <c r="EM5" s="49" t="s">
        <v>106</v>
      </c>
      <c r="EN5" s="49" t="s">
        <v>107</v>
      </c>
      <c r="EO5" s="49" t="s">
        <v>46</v>
      </c>
    </row>
    <row r="6" s="53" customFormat="true" ht="13.5" hidden="false" customHeight="false" outlineLevel="0" collapsed="false">
      <c r="A6" s="43" t="s">
        <v>108</v>
      </c>
      <c r="B6" s="50" t="n">
        <f aca="false">B7</f>
        <v>2017</v>
      </c>
      <c r="C6" s="50" t="n">
        <f aca="false">C7</f>
        <v>222241</v>
      </c>
      <c r="D6" s="50" t="n">
        <f aca="false">D7</f>
        <v>47</v>
      </c>
      <c r="E6" s="50" t="n">
        <f aca="false">E7</f>
        <v>17</v>
      </c>
      <c r="F6" s="50" t="n">
        <f aca="false">F7</f>
        <v>4</v>
      </c>
      <c r="G6" s="50" t="n">
        <f aca="false">G7</f>
        <v>0</v>
      </c>
      <c r="H6" s="50" t="str">
        <f aca="false">H7</f>
        <v>静岡県　菊川市</v>
      </c>
      <c r="I6" s="50" t="str">
        <f aca="false">I7</f>
        <v>法非適用</v>
      </c>
      <c r="J6" s="50" t="str">
        <f aca="false">J7</f>
        <v>下水道事業</v>
      </c>
      <c r="K6" s="50" t="str">
        <f aca="false">K7</f>
        <v>特定環境保全公共下水道</v>
      </c>
      <c r="L6" s="50" t="str">
        <f aca="false">L7</f>
        <v>D3</v>
      </c>
      <c r="M6" s="50" t="str">
        <f aca="false">M7</f>
        <v>非設置</v>
      </c>
      <c r="N6" s="51" t="str">
        <f aca="false">N7</f>
        <v>-</v>
      </c>
      <c r="O6" s="51" t="str">
        <f aca="false">O7</f>
        <v>該当数値なし</v>
      </c>
      <c r="P6" s="51" t="n">
        <f aca="false">P7</f>
        <v>5.53</v>
      </c>
      <c r="Q6" s="51" t="n">
        <f aca="false">Q7</f>
        <v>94.82</v>
      </c>
      <c r="R6" s="51" t="n">
        <f aca="false">R7</f>
        <v>2590</v>
      </c>
      <c r="S6" s="51" t="n">
        <f aca="false">S7</f>
        <v>47970</v>
      </c>
      <c r="T6" s="51" t="n">
        <f aca="false">T7</f>
        <v>94.19</v>
      </c>
      <c r="U6" s="51" t="n">
        <f aca="false">U7</f>
        <v>509.29</v>
      </c>
      <c r="V6" s="51" t="n">
        <f aca="false">V7</f>
        <v>2648</v>
      </c>
      <c r="W6" s="51" t="n">
        <f aca="false">W7</f>
        <v>0.56</v>
      </c>
      <c r="X6" s="51" t="n">
        <f aca="false">X7</f>
        <v>4728.57</v>
      </c>
      <c r="Y6" s="52" t="n">
        <f aca="false">IF(Y7="",NA(),Y7)</f>
        <v>73.56</v>
      </c>
      <c r="Z6" s="52" t="n">
        <f aca="false">IF(Z7="",NA(),Z7)</f>
        <v>70.29</v>
      </c>
      <c r="AA6" s="52" t="n">
        <f aca="false">IF(AA7="",NA(),AA7)</f>
        <v>65.07</v>
      </c>
      <c r="AB6" s="52" t="n">
        <f aca="false">IF(AB7="",NA(),AB7)</f>
        <v>58.75</v>
      </c>
      <c r="AC6" s="52" t="n">
        <f aca="false">IF(AC7="",NA(),AC7)</f>
        <v>57.21</v>
      </c>
      <c r="AD6" s="51" t="e">
        <f aca="false">IF(AD7="",NA(),AD7)</f>
        <v>#N/A</v>
      </c>
      <c r="AE6" s="51" t="e">
        <f aca="false">IF(AE7="",NA(),AE7)</f>
        <v>#N/A</v>
      </c>
      <c r="AF6" s="51" t="e">
        <f aca="false">IF(AF7="",NA(),AF7)</f>
        <v>#N/A</v>
      </c>
      <c r="AG6" s="51" t="e">
        <f aca="false">IF(AG7="",NA(),AG7)</f>
        <v>#N/A</v>
      </c>
      <c r="AH6" s="51" t="e">
        <f aca="false">IF(AH7="",NA(),AH7)</f>
        <v>#N/A</v>
      </c>
      <c r="AI6" s="51" t="str">
        <f aca="false">IF(AI7="","",IF(AI7="-","【-】","【"&amp;SUBSTITUTE(TEXT(AI7,"#,##0.00"),"-","△")&amp;"】"))</f>
        <v/>
      </c>
      <c r="AJ6" s="51" t="e">
        <f aca="false">IF(AJ7="",NA(),AJ7)</f>
        <v>#N/A</v>
      </c>
      <c r="AK6" s="51" t="e">
        <f aca="false">IF(AK7="",NA(),AK7)</f>
        <v>#N/A</v>
      </c>
      <c r="AL6" s="51" t="e">
        <f aca="false">IF(AL7="",NA(),AL7)</f>
        <v>#N/A</v>
      </c>
      <c r="AM6" s="51" t="e">
        <f aca="false">IF(AM7="",NA(),AM7)</f>
        <v>#N/A</v>
      </c>
      <c r="AN6" s="51" t="e">
        <f aca="false">IF(AN7="",NA(),AN7)</f>
        <v>#N/A</v>
      </c>
      <c r="AO6" s="51" t="e">
        <f aca="false">IF(AO7="",NA(),AO7)</f>
        <v>#N/A</v>
      </c>
      <c r="AP6" s="51" t="e">
        <f aca="false">IF(AP7="",NA(),AP7)</f>
        <v>#N/A</v>
      </c>
      <c r="AQ6" s="51" t="e">
        <f aca="false">IF(AQ7="",NA(),AQ7)</f>
        <v>#N/A</v>
      </c>
      <c r="AR6" s="51" t="e">
        <f aca="false">IF(AR7="",NA(),AR7)</f>
        <v>#N/A</v>
      </c>
      <c r="AS6" s="51" t="e">
        <f aca="false">IF(AS7="",NA(),AS7)</f>
        <v>#N/A</v>
      </c>
      <c r="AT6" s="51" t="str">
        <f aca="false">IF(AT7="","",IF(AT7="-","【-】","【"&amp;SUBSTITUTE(TEXT(AT7,"#,##0.00"),"-","△")&amp;"】"))</f>
        <v/>
      </c>
      <c r="AU6" s="51" t="e">
        <f aca="false">IF(AU7="",NA(),AU7)</f>
        <v>#N/A</v>
      </c>
      <c r="AV6" s="51" t="e">
        <f aca="false">IF(AV7="",NA(),AV7)</f>
        <v>#N/A</v>
      </c>
      <c r="AW6" s="51" t="e">
        <f aca="false">IF(AW7="",NA(),AW7)</f>
        <v>#N/A</v>
      </c>
      <c r="AX6" s="51" t="e">
        <f aca="false">IF(AX7="",NA(),AX7)</f>
        <v>#N/A</v>
      </c>
      <c r="AY6" s="51" t="e">
        <f aca="false">IF(AY7="",NA(),AY7)</f>
        <v>#N/A</v>
      </c>
      <c r="AZ6" s="51" t="e">
        <f aca="false">IF(AZ7="",NA(),AZ7)</f>
        <v>#N/A</v>
      </c>
      <c r="BA6" s="51" t="e">
        <f aca="false">IF(BA7="",NA(),BA7)</f>
        <v>#N/A</v>
      </c>
      <c r="BB6" s="51" t="e">
        <f aca="false">IF(BB7="",NA(),BB7)</f>
        <v>#N/A</v>
      </c>
      <c r="BC6" s="51" t="e">
        <f aca="false">IF(BC7="",NA(),BC7)</f>
        <v>#N/A</v>
      </c>
      <c r="BD6" s="51" t="e">
        <f aca="false">IF(BD7="",NA(),BD7)</f>
        <v>#N/A</v>
      </c>
      <c r="BE6" s="51" t="str">
        <f aca="false">IF(BE7="","",IF(BE7="-","【-】","【"&amp;SUBSTITUTE(TEXT(BE7,"#,##0.00"),"-","△")&amp;"】"))</f>
        <v/>
      </c>
      <c r="BF6" s="52" t="n">
        <f aca="false">IF(BF7="",NA(),BF7)</f>
        <v>1710.66</v>
      </c>
      <c r="BG6" s="52" t="n">
        <f aca="false">IF(BG7="",NA(),BG7)</f>
        <v>1597.47</v>
      </c>
      <c r="BH6" s="52" t="n">
        <f aca="false">IF(BH7="",NA(),BH7)</f>
        <v>1498.19</v>
      </c>
      <c r="BI6" s="52" t="n">
        <f aca="false">IF(BI7="",NA(),BI7)</f>
        <v>1421.95</v>
      </c>
      <c r="BJ6" s="52" t="n">
        <f aca="false">IF(BJ7="",NA(),BJ7)</f>
        <v>29.67</v>
      </c>
      <c r="BK6" s="52" t="n">
        <f aca="false">IF(BK7="",NA(),BK7)</f>
        <v>1554.05</v>
      </c>
      <c r="BL6" s="52" t="n">
        <f aca="false">IF(BL7="",NA(),BL7)</f>
        <v>1671.86</v>
      </c>
      <c r="BM6" s="52" t="n">
        <f aca="false">IF(BM7="",NA(),BM7)</f>
        <v>1673.47</v>
      </c>
      <c r="BN6" s="52" t="n">
        <f aca="false">IF(BN7="",NA(),BN7)</f>
        <v>1592.72</v>
      </c>
      <c r="BO6" s="52" t="n">
        <f aca="false">IF(BO7="",NA(),BO7)</f>
        <v>1223.96</v>
      </c>
      <c r="BP6" s="51" t="str">
        <f aca="false">IF(BP7="","",IF(BP7="-","【-】","【"&amp;SUBSTITUTE(TEXT(BP7,"#,##0.00"),"-","△")&amp;"】"))</f>
        <v>【1,225.44】</v>
      </c>
      <c r="BQ6" s="52" t="n">
        <f aca="false">IF(BQ7="",NA(),BQ7)</f>
        <v>57.33</v>
      </c>
      <c r="BR6" s="52" t="n">
        <f aca="false">IF(BR7="",NA(),BR7)</f>
        <v>55.54</v>
      </c>
      <c r="BS6" s="52" t="n">
        <f aca="false">IF(BS7="",NA(),BS7)</f>
        <v>54.4</v>
      </c>
      <c r="BT6" s="52" t="n">
        <f aca="false">IF(BT7="",NA(),BT7)</f>
        <v>80.83</v>
      </c>
      <c r="BU6" s="52" t="n">
        <f aca="false">IF(BU7="",NA(),BU7)</f>
        <v>71.76</v>
      </c>
      <c r="BV6" s="52" t="n">
        <f aca="false">IF(BV7="",NA(),BV7)</f>
        <v>53.01</v>
      </c>
      <c r="BW6" s="52" t="n">
        <f aca="false">IF(BW7="",NA(),BW7)</f>
        <v>50.54</v>
      </c>
      <c r="BX6" s="52" t="n">
        <f aca="false">IF(BX7="",NA(),BX7)</f>
        <v>49.22</v>
      </c>
      <c r="BY6" s="52" t="n">
        <f aca="false">IF(BY7="",NA(),BY7)</f>
        <v>53.7</v>
      </c>
      <c r="BZ6" s="52" t="n">
        <f aca="false">IF(BZ7="",NA(),BZ7)</f>
        <v>61.54</v>
      </c>
      <c r="CA6" s="51" t="str">
        <f aca="false">IF(CA7="","",IF(CA7="-","【-】","【"&amp;SUBSTITUTE(TEXT(CA7,"#,##0.00"),"-","△")&amp;"】"))</f>
        <v>【75.58】</v>
      </c>
      <c r="CB6" s="52" t="n">
        <f aca="false">IF(CB7="",NA(),CB7)</f>
        <v>231.28</v>
      </c>
      <c r="CC6" s="52" t="n">
        <f aca="false">IF(CC7="",NA(),CC7)</f>
        <v>244.4</v>
      </c>
      <c r="CD6" s="52" t="n">
        <f aca="false">IF(CD7="",NA(),CD7)</f>
        <v>250.7</v>
      </c>
      <c r="CE6" s="52" t="n">
        <f aca="false">IF(CE7="",NA(),CE7)</f>
        <v>169.49</v>
      </c>
      <c r="CF6" s="52" t="n">
        <f aca="false">IF(CF7="",NA(),CF7)</f>
        <v>164.07</v>
      </c>
      <c r="CG6" s="52" t="n">
        <f aca="false">IF(CG7="",NA(),CG7)</f>
        <v>299.39</v>
      </c>
      <c r="CH6" s="52" t="n">
        <f aca="false">IF(CH7="",NA(),CH7)</f>
        <v>320.36</v>
      </c>
      <c r="CI6" s="52" t="n">
        <f aca="false">IF(CI7="",NA(),CI7)</f>
        <v>332.02</v>
      </c>
      <c r="CJ6" s="52" t="n">
        <f aca="false">IF(CJ7="",NA(),CJ7)</f>
        <v>300.35</v>
      </c>
      <c r="CK6" s="52" t="n">
        <f aca="false">IF(CK7="",NA(),CK7)</f>
        <v>267.86</v>
      </c>
      <c r="CL6" s="51" t="str">
        <f aca="false">IF(CL7="","",IF(CL7="-","【-】","【"&amp;SUBSTITUTE(TEXT(CL7,"#,##0.00"),"-","△")&amp;"】"))</f>
        <v>【215.23】</v>
      </c>
      <c r="CM6" s="52" t="n">
        <f aca="false">IF(CM7="",NA(),CM7)</f>
        <v>7.47</v>
      </c>
      <c r="CN6" s="52" t="n">
        <f aca="false">IF(CN7="",NA(),CN7)</f>
        <v>7.8</v>
      </c>
      <c r="CO6" s="52" t="n">
        <f aca="false">IF(CO7="",NA(),CO7)</f>
        <v>7.91</v>
      </c>
      <c r="CP6" s="52" t="n">
        <f aca="false">IF(CP7="",NA(),CP7)</f>
        <v>7.33</v>
      </c>
      <c r="CQ6" s="52" t="n">
        <f aca="false">IF(CQ7="",NA(),CQ7)</f>
        <v>7.5</v>
      </c>
      <c r="CR6" s="52" t="n">
        <f aca="false">IF(CR7="",NA(),CR7)</f>
        <v>36.2</v>
      </c>
      <c r="CS6" s="52" t="n">
        <f aca="false">IF(CS7="",NA(),CS7)</f>
        <v>34.74</v>
      </c>
      <c r="CT6" s="52" t="n">
        <f aca="false">IF(CT7="",NA(),CT7)</f>
        <v>36.65</v>
      </c>
      <c r="CU6" s="52" t="n">
        <f aca="false">IF(CU7="",NA(),CU7)</f>
        <v>37.72</v>
      </c>
      <c r="CV6" s="52" t="n">
        <f aca="false">IF(CV7="",NA(),CV7)</f>
        <v>37.08</v>
      </c>
      <c r="CW6" s="51" t="str">
        <f aca="false">IF(CW7="","",IF(CW7="-","【-】","【"&amp;SUBSTITUTE(TEXT(CW7,"#,##0.00"),"-","△")&amp;"】"))</f>
        <v>【42.66】</v>
      </c>
      <c r="CX6" s="52" t="n">
        <f aca="false">IF(CX7="",NA(),CX7)</f>
        <v>76.44</v>
      </c>
      <c r="CY6" s="52" t="n">
        <f aca="false">IF(CY7="",NA(),CY7)</f>
        <v>77.97</v>
      </c>
      <c r="CZ6" s="52" t="n">
        <f aca="false">IF(CZ7="",NA(),CZ7)</f>
        <v>87.33</v>
      </c>
      <c r="DA6" s="52" t="n">
        <f aca="false">IF(DA7="",NA(),DA7)</f>
        <v>85.92</v>
      </c>
      <c r="DB6" s="52" t="n">
        <f aca="false">IF(DB7="",NA(),DB7)</f>
        <v>93.13</v>
      </c>
      <c r="DC6" s="52" t="n">
        <f aca="false">IF(DC7="",NA(),DC7)</f>
        <v>71.07</v>
      </c>
      <c r="DD6" s="52" t="n">
        <f aca="false">IF(DD7="",NA(),DD7)</f>
        <v>70.14</v>
      </c>
      <c r="DE6" s="52" t="n">
        <f aca="false">IF(DE7="",NA(),DE7)</f>
        <v>68.83</v>
      </c>
      <c r="DF6" s="52" t="n">
        <f aca="false">IF(DF7="",NA(),DF7)</f>
        <v>68.46</v>
      </c>
      <c r="DG6" s="52" t="n">
        <f aca="false">IF(DG7="",NA(),DG7)</f>
        <v>67.22</v>
      </c>
      <c r="DH6" s="51" t="str">
        <f aca="false">IF(DH7="","",IF(DH7="-","【-】","【"&amp;SUBSTITUTE(TEXT(DH7,"#,##0.00"),"-","△")&amp;"】"))</f>
        <v>【82.67】</v>
      </c>
      <c r="DI6" s="51" t="e">
        <f aca="false">IF(DI7="",NA(),DI7)</f>
        <v>#N/A</v>
      </c>
      <c r="DJ6" s="51" t="e">
        <f aca="false">IF(DJ7="",NA(),DJ7)</f>
        <v>#N/A</v>
      </c>
      <c r="DK6" s="51" t="e">
        <f aca="false">IF(DK7="",NA(),DK7)</f>
        <v>#N/A</v>
      </c>
      <c r="DL6" s="51" t="e">
        <f aca="false">IF(DL7="",NA(),DL7)</f>
        <v>#N/A</v>
      </c>
      <c r="DM6" s="51" t="e">
        <f aca="false">IF(DM7="",NA(),DM7)</f>
        <v>#N/A</v>
      </c>
      <c r="DN6" s="51" t="e">
        <f aca="false">IF(DN7="",NA(),DN7)</f>
        <v>#N/A</v>
      </c>
      <c r="DO6" s="51" t="e">
        <f aca="false">IF(DO7="",NA(),DO7)</f>
        <v>#N/A</v>
      </c>
      <c r="DP6" s="51" t="e">
        <f aca="false">IF(DP7="",NA(),DP7)</f>
        <v>#N/A</v>
      </c>
      <c r="DQ6" s="51" t="e">
        <f aca="false">IF(DQ7="",NA(),DQ7)</f>
        <v>#N/A</v>
      </c>
      <c r="DR6" s="51" t="e">
        <f aca="false">IF(DR7="",NA(),DR7)</f>
        <v>#N/A</v>
      </c>
      <c r="DS6" s="51" t="str">
        <f aca="false">IF(DS7="","",IF(DS7="-","【-】","【"&amp;SUBSTITUTE(TEXT(DS7,"#,##0.00"),"-","△")&amp;"】"))</f>
        <v/>
      </c>
      <c r="DT6" s="51" t="e">
        <f aca="false">IF(DT7="",NA(),DT7)</f>
        <v>#N/A</v>
      </c>
      <c r="DU6" s="51" t="e">
        <f aca="false">IF(DU7="",NA(),DU7)</f>
        <v>#N/A</v>
      </c>
      <c r="DV6" s="51" t="e">
        <f aca="false">IF(DV7="",NA(),DV7)</f>
        <v>#N/A</v>
      </c>
      <c r="DW6" s="51" t="e">
        <f aca="false">IF(DW7="",NA(),DW7)</f>
        <v>#N/A</v>
      </c>
      <c r="DX6" s="51" t="e">
        <f aca="false">IF(DX7="",NA(),DX7)</f>
        <v>#N/A</v>
      </c>
      <c r="DY6" s="51" t="e">
        <f aca="false">IF(DY7="",NA(),DY7)</f>
        <v>#N/A</v>
      </c>
      <c r="DZ6" s="51" t="e">
        <f aca="false">IF(DZ7="",NA(),DZ7)</f>
        <v>#N/A</v>
      </c>
      <c r="EA6" s="51" t="e">
        <f aca="false">IF(EA7="",NA(),EA7)</f>
        <v>#N/A</v>
      </c>
      <c r="EB6" s="51" t="e">
        <f aca="false">IF(EB7="",NA(),EB7)</f>
        <v>#N/A</v>
      </c>
      <c r="EC6" s="51" t="e">
        <f aca="false">IF(EC7="",NA(),EC7)</f>
        <v>#N/A</v>
      </c>
      <c r="ED6" s="51" t="str">
        <f aca="false">IF(ED7="","",IF(ED7="-","【-】","【"&amp;SUBSTITUTE(TEXT(ED7,"#,##0.00"),"-","△")&amp;"】"))</f>
        <v/>
      </c>
      <c r="EE6" s="51" t="n">
        <f aca="false">IF(EE7="",NA(),EE7)</f>
        <v>0</v>
      </c>
      <c r="EF6" s="51" t="n">
        <f aca="false">IF(EF7="",NA(),EF7)</f>
        <v>0</v>
      </c>
      <c r="EG6" s="51" t="n">
        <f aca="false">IF(EG7="",NA(),EG7)</f>
        <v>0</v>
      </c>
      <c r="EH6" s="51" t="n">
        <f aca="false">IF(EH7="",NA(),EH7)</f>
        <v>0</v>
      </c>
      <c r="EI6" s="51" t="n">
        <f aca="false">IF(EI7="",NA(),EI7)</f>
        <v>0</v>
      </c>
      <c r="EJ6" s="52" t="n">
        <f aca="false">IF(EJ7="",NA(),EJ7)</f>
        <v>0.07</v>
      </c>
      <c r="EK6" s="52" t="n">
        <f aca="false">IF(EK7="",NA(),EK7)</f>
        <v>0.08</v>
      </c>
      <c r="EL6" s="52" t="n">
        <f aca="false">IF(EL7="",NA(),EL7)</f>
        <v>0.26</v>
      </c>
      <c r="EM6" s="52" t="n">
        <f aca="false">IF(EM7="",NA(),EM7)</f>
        <v>0.13</v>
      </c>
      <c r="EN6" s="52" t="n">
        <f aca="false">IF(EN7="",NA(),EN7)</f>
        <v>0.13</v>
      </c>
      <c r="EO6" s="51" t="str">
        <f aca="false">IF(EO7="","",IF(EO7="-","【-】","【"&amp;SUBSTITUTE(TEXT(EO7,"#,##0.00"),"-","△")&amp;"】"))</f>
        <v>【0.10】</v>
      </c>
    </row>
    <row r="7" s="53" customFormat="true" ht="13.5" hidden="false" customHeight="false" outlineLevel="0" collapsed="false">
      <c r="A7" s="43"/>
      <c r="B7" s="54" t="n">
        <v>2017</v>
      </c>
      <c r="C7" s="54" t="n">
        <v>222241</v>
      </c>
      <c r="D7" s="54" t="n">
        <v>47</v>
      </c>
      <c r="E7" s="54" t="n">
        <v>17</v>
      </c>
      <c r="F7" s="54" t="n">
        <v>4</v>
      </c>
      <c r="G7" s="54" t="n">
        <v>0</v>
      </c>
      <c r="H7" s="54" t="s">
        <v>109</v>
      </c>
      <c r="I7" s="54" t="s">
        <v>110</v>
      </c>
      <c r="J7" s="54" t="s">
        <v>111</v>
      </c>
      <c r="K7" s="54" t="s">
        <v>112</v>
      </c>
      <c r="L7" s="54" t="s">
        <v>113</v>
      </c>
      <c r="M7" s="54" t="s">
        <v>114</v>
      </c>
      <c r="N7" s="55" t="s">
        <v>58</v>
      </c>
      <c r="O7" s="55" t="s">
        <v>115</v>
      </c>
      <c r="P7" s="55" t="n">
        <v>5.53</v>
      </c>
      <c r="Q7" s="55" t="n">
        <v>94.82</v>
      </c>
      <c r="R7" s="55" t="n">
        <v>2590</v>
      </c>
      <c r="S7" s="55" t="n">
        <v>47970</v>
      </c>
      <c r="T7" s="55" t="n">
        <v>94.19</v>
      </c>
      <c r="U7" s="55" t="n">
        <v>509.29</v>
      </c>
      <c r="V7" s="55" t="n">
        <v>2648</v>
      </c>
      <c r="W7" s="55" t="n">
        <v>0.56</v>
      </c>
      <c r="X7" s="55" t="n">
        <v>4728.57</v>
      </c>
      <c r="Y7" s="55" t="n">
        <v>73.56</v>
      </c>
      <c r="Z7" s="55" t="n">
        <v>70.29</v>
      </c>
      <c r="AA7" s="55" t="n">
        <v>65.07</v>
      </c>
      <c r="AB7" s="55" t="n">
        <v>58.75</v>
      </c>
      <c r="AC7" s="55" t="n">
        <v>57.21</v>
      </c>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t="n">
        <v>1710.66</v>
      </c>
      <c r="BG7" s="55" t="n">
        <v>1597.47</v>
      </c>
      <c r="BH7" s="55" t="n">
        <v>1498.19</v>
      </c>
      <c r="BI7" s="55" t="n">
        <v>1421.95</v>
      </c>
      <c r="BJ7" s="55" t="n">
        <v>29.67</v>
      </c>
      <c r="BK7" s="55" t="n">
        <v>1554.05</v>
      </c>
      <c r="BL7" s="55" t="n">
        <v>1671.86</v>
      </c>
      <c r="BM7" s="55" t="n">
        <v>1673.47</v>
      </c>
      <c r="BN7" s="55" t="n">
        <v>1592.72</v>
      </c>
      <c r="BO7" s="55" t="n">
        <v>1223.96</v>
      </c>
      <c r="BP7" s="55" t="n">
        <v>1225.44</v>
      </c>
      <c r="BQ7" s="55" t="n">
        <v>57.33</v>
      </c>
      <c r="BR7" s="55" t="n">
        <v>55.54</v>
      </c>
      <c r="BS7" s="55" t="n">
        <v>54.4</v>
      </c>
      <c r="BT7" s="55" t="n">
        <v>80.83</v>
      </c>
      <c r="BU7" s="55" t="n">
        <v>71.76</v>
      </c>
      <c r="BV7" s="55" t="n">
        <v>53.01</v>
      </c>
      <c r="BW7" s="55" t="n">
        <v>50.54</v>
      </c>
      <c r="BX7" s="55" t="n">
        <v>49.22</v>
      </c>
      <c r="BY7" s="55" t="n">
        <v>53.7</v>
      </c>
      <c r="BZ7" s="55" t="n">
        <v>61.54</v>
      </c>
      <c r="CA7" s="55" t="n">
        <v>75.58</v>
      </c>
      <c r="CB7" s="55" t="n">
        <v>231.28</v>
      </c>
      <c r="CC7" s="55" t="n">
        <v>244.4</v>
      </c>
      <c r="CD7" s="55" t="n">
        <v>250.7</v>
      </c>
      <c r="CE7" s="55" t="n">
        <v>169.49</v>
      </c>
      <c r="CF7" s="55" t="n">
        <v>164.07</v>
      </c>
      <c r="CG7" s="55" t="n">
        <v>299.39</v>
      </c>
      <c r="CH7" s="55" t="n">
        <v>320.36</v>
      </c>
      <c r="CI7" s="55" t="n">
        <v>332.02</v>
      </c>
      <c r="CJ7" s="55" t="n">
        <v>300.35</v>
      </c>
      <c r="CK7" s="55" t="n">
        <v>267.86</v>
      </c>
      <c r="CL7" s="55" t="n">
        <v>215.23</v>
      </c>
      <c r="CM7" s="55" t="n">
        <v>7.47</v>
      </c>
      <c r="CN7" s="55" t="n">
        <v>7.8</v>
      </c>
      <c r="CO7" s="55" t="n">
        <v>7.91</v>
      </c>
      <c r="CP7" s="55" t="n">
        <v>7.33</v>
      </c>
      <c r="CQ7" s="55" t="n">
        <v>7.5</v>
      </c>
      <c r="CR7" s="55" t="n">
        <v>36.2</v>
      </c>
      <c r="CS7" s="55" t="n">
        <v>34.74</v>
      </c>
      <c r="CT7" s="55" t="n">
        <v>36.65</v>
      </c>
      <c r="CU7" s="55" t="n">
        <v>37.72</v>
      </c>
      <c r="CV7" s="55" t="n">
        <v>37.08</v>
      </c>
      <c r="CW7" s="55" t="n">
        <v>42.66</v>
      </c>
      <c r="CX7" s="55" t="n">
        <v>76.44</v>
      </c>
      <c r="CY7" s="55" t="n">
        <v>77.97</v>
      </c>
      <c r="CZ7" s="55" t="n">
        <v>87.33</v>
      </c>
      <c r="DA7" s="55" t="n">
        <v>85.92</v>
      </c>
      <c r="DB7" s="55" t="n">
        <v>93.13</v>
      </c>
      <c r="DC7" s="55" t="n">
        <v>71.07</v>
      </c>
      <c r="DD7" s="55" t="n">
        <v>70.14</v>
      </c>
      <c r="DE7" s="55" t="n">
        <v>68.83</v>
      </c>
      <c r="DF7" s="55" t="n">
        <v>68.46</v>
      </c>
      <c r="DG7" s="55" t="n">
        <v>67.22</v>
      </c>
      <c r="DH7" s="55" t="n">
        <v>82.67</v>
      </c>
      <c r="DI7" s="55"/>
      <c r="DJ7" s="55"/>
      <c r="DK7" s="55"/>
      <c r="DL7" s="55"/>
      <c r="DM7" s="55"/>
      <c r="DN7" s="55"/>
      <c r="DO7" s="55"/>
      <c r="DP7" s="55"/>
      <c r="DQ7" s="55"/>
      <c r="DR7" s="55"/>
      <c r="DS7" s="55"/>
      <c r="DT7" s="55"/>
      <c r="DU7" s="55"/>
      <c r="DV7" s="55"/>
      <c r="DW7" s="55"/>
      <c r="DX7" s="55"/>
      <c r="DY7" s="55"/>
      <c r="DZ7" s="55"/>
      <c r="EA7" s="55"/>
      <c r="EB7" s="55"/>
      <c r="EC7" s="55"/>
      <c r="ED7" s="55"/>
      <c r="EE7" s="55" t="n">
        <v>0</v>
      </c>
      <c r="EF7" s="55" t="n">
        <v>0</v>
      </c>
      <c r="EG7" s="55" t="n">
        <v>0</v>
      </c>
      <c r="EH7" s="55" t="n">
        <v>0</v>
      </c>
      <c r="EI7" s="55" t="n">
        <v>0</v>
      </c>
      <c r="EJ7" s="55" t="n">
        <v>0.07</v>
      </c>
      <c r="EK7" s="55" t="n">
        <v>0.08</v>
      </c>
      <c r="EL7" s="55" t="n">
        <v>0.26</v>
      </c>
      <c r="EM7" s="55" t="n">
        <v>0.13</v>
      </c>
      <c r="EN7" s="55" t="n">
        <v>0.13</v>
      </c>
      <c r="EO7" s="55" t="n">
        <v>0.1</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row>
    <row r="9" customFormat="false" ht="13.5" hidden="false" customHeight="false" outlineLevel="0" collapsed="false">
      <c r="A9" s="57"/>
      <c r="B9" s="57" t="s">
        <v>116</v>
      </c>
      <c r="C9" s="57" t="s">
        <v>117</v>
      </c>
      <c r="D9" s="57" t="s">
        <v>118</v>
      </c>
      <c r="E9" s="57" t="s">
        <v>119</v>
      </c>
      <c r="F9" s="57" t="s">
        <v>120</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62</v>
      </c>
      <c r="B10" s="58" t="n">
        <f aca="false">DATEVALUE($B$6-4&amp;"年1月1日")</f>
        <v>41275</v>
      </c>
      <c r="C10" s="58" t="n">
        <f aca="false">DATEVALUE($B$6-3&amp;"年1月1日")</f>
        <v>41640</v>
      </c>
      <c r="D10" s="58" t="n">
        <f aca="false">DATEVALUE($B$6-2&amp;"年1月1日")</f>
        <v>42005</v>
      </c>
      <c r="E10" s="58" t="n">
        <f aca="false">DATEVALUE($B$6-1&amp;"年1月1日")</f>
        <v>42370</v>
      </c>
      <c r="F10" s="58" t="n">
        <f aca="false">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LibreOffice/6.0.1.1$Windows_X86_64 LibreOffice_project/60bfb1526849283ce2491346ed2aa51c465abfe6</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2018-12-03T09:15:00Z</dcterms:created>
  <dc:creator>公営企業課</dc:creator>
  <dc:description/>
  <dc:language>ja-JP</dc:language>
  <cp:lastModifiedBy/>
  <cp:lastPrinted>2019-01-31T01:14:02Z</cp:lastPrinted>
  <dcterms:modified xsi:type="dcterms:W3CDTF">2019-02-27T15:29:46Z</dcterms:modified>
  <cp:revision>1</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