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filesv01\suido\2-総務（下水関係）\調査（外部）\経営比較分析表\経営分析比較表（H30)\"/>
    </mc:Choice>
  </mc:AlternateContent>
  <workbookProtection workbookAlgorithmName="SHA-512" workbookHashValue="g4qKQRYWPq/g7cWPfSzDhCK9vsQlhA2S8D8kqNTzOm5Nb4twY20fRVzOaBBf6nR8P2In/cAQEef+vk24oBa/2A==" workbookSaltValue="VqCc+X6UUD60EjU+2UMcd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<sst xmlns="http://schemas.openxmlformats.org/spreadsheetml/2006/main" count="240" uniqueCount="125">
  <si>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</si>
  <si>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</si>
  <si>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</si>
  <si>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</si>
  <si>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</si>
  <si>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</si>
  <si>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</si>
  <si>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</si>
  <si>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</si>
  <si>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</si>
  <si>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</si>
  <si>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</si>
  <si>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</si>
  <si>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</si>
  <si>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</si>
  <si>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</si>
  <si>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</si>
  <si>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</si>
  <si>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</si>
  <si>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</si>
  <si>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</si>
  <si>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</si>
  <si>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</si>
  <si>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</si>
  <si>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</si>
  <si>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</si>
  <si>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</si>
  <si>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</si>
  <si>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</si>
  <si>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</si>
  <si>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</si>
  <si>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</si>
  <si>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</si>
  <si>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</si>
  <si>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</si>
  <si>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</si>
  <si>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</si>
  <si>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</si>
  <si>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</si>
  <si>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</si>
  <si>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</si>
  <si>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</si>
  <si>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</si>
  <si>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</si>
  <si>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</si>
  <si>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</si>
  <si>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</si>
  <si>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</si>
  <si>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</si>
  <si>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</si>
  <si>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</si>
  <si>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</si>
  <si>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</si>
  <si>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</si>
  <si>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</si>
  <si>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</si>
  <si>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</si>
  <si>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</si>
  <si>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</si>
  <si>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</si>
  <si>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</si>
  <si>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</si>
  <si>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</si>
  <si>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</si>
  <si>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</si>
  <si>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</si>
  <si>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</si>
  <si>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</si>
  <si>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</si>
  <si>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</si>
  <si>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</si>
  <si>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</si>
  <si>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</si>
  <si>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</si>
  <si>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</si>
  <si>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</si>
  <si>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</si>
  <si>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</si>
  <si>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</si>
  <si>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</si>
  <si>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</si>
  <si>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</si>
  <si>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</si>
  <si>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</si>
  <si>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</si>
  <si>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</si>
  <si>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</si>
  <si>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</si>
  <si>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</si>
  <si>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</si>
  <si>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</si>
  <si>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</si>
  <si>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</si>
  <si>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</si>
  <si>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</si>
  <si>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</si>
  <si>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</si>
  <si>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</si>
  <si>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</si>
  <si>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</si>
  <si>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</si>
  <si>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</si>
  <si>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</si>
  <si>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</si>
  <si>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</si>
  <si>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</si>
  <si>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</si>
  <si>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</si>
  <si>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</si>
  <si>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</si>
  <si>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</si>
  <si>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</si>
  <si>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</si>
  <si>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</si>
  <si>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</si>
  <si>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</si>
  <si>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</si>
  <si>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</si>
  <si>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</si>
  <si>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</si>
  <si>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</si>
  <si>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</si>
  <si>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現在は管路更新実績がないが、今後はストックマネジメント計画に沿った効率的な維持管理に努める。</t>
    <rPh sb="0" eb="2">
      <t>ゲンザイ</t>
    </rPh>
    <rPh sb="3" eb="5">
      <t>カンロ</t>
    </rPh>
    <rPh sb="5" eb="7">
      <t>コウシン</t>
    </rPh>
    <rPh sb="7" eb="9">
      <t>ジッセキ</t>
    </rPh>
    <rPh sb="14" eb="16">
      <t>コンゴ</t>
    </rPh>
    <rPh sb="27" eb="29">
      <t>ケイカク</t>
    </rPh>
    <rPh sb="30" eb="31">
      <t>ソ</t>
    </rPh>
    <rPh sb="33" eb="36">
      <t>コウリツテキ</t>
    </rPh>
    <rPh sb="37" eb="39">
      <t>イジ</t>
    </rPh>
    <rPh sb="39" eb="41">
      <t>カンリ</t>
    </rPh>
    <rPh sb="42" eb="43">
      <t>ツト</t>
    </rPh>
    <phoneticPr fontId="4"/>
  </si>
  <si>
    <t>使用料金の見直しを検討するなど独立採算の原則を意識した企業経営に留意する必要がある。また平成31年4月からの公営企業会計への移行に伴い、経営戦略を策定し、経営改善に努める。</t>
    <rPh sb="77" eb="79">
      <t>ケイエイ</t>
    </rPh>
    <rPh sb="79" eb="81">
      <t>カイゼン</t>
    </rPh>
    <rPh sb="82" eb="83">
      <t>ツト</t>
    </rPh>
    <phoneticPr fontId="4"/>
  </si>
  <si>
    <t>処理区域内の面整備が概成されており、現在は維持管理を主体とした事業運営の状況にある。経営面をみると、類似団体に比べ使用料金を低くおさえており、維持管理費を料金収入で賄えておらず、一般会計繰入金に依存した不健全な経営状況である。平成28年度に比べ、収益的収支比率は繰入金の減少により下がった。汚水処理費の減少により経費回収率は上がり、汚水処理原価は下がった。企業債残高対事業規模比率については、平成27年度より一般会計からの繰入金を反映させたため０となっている。なお、平成28年度に数値の精査を行い、公共下水と特定環境保全の比率をより正しい数値に変更したため、平成27年度に比べ経費回収率、汚水処理原価の数値が変動している。</t>
    <rPh sb="135" eb="137">
      <t>ゲンショウ</t>
    </rPh>
    <rPh sb="140" eb="141">
      <t>シタ</t>
    </rPh>
    <rPh sb="145" eb="147">
      <t>オスイ</t>
    </rPh>
    <rPh sb="147" eb="149">
      <t>ショリ</t>
    </rPh>
    <rPh sb="149" eb="150">
      <t>ヒ</t>
    </rPh>
    <rPh sb="151" eb="153">
      <t>ゲンショウ</t>
    </rPh>
    <rPh sb="156" eb="158">
      <t>ケイヒ</t>
    </rPh>
    <rPh sb="158" eb="160">
      <t>カイシュウ</t>
    </rPh>
    <rPh sb="160" eb="161">
      <t>リツ</t>
    </rPh>
    <rPh sb="162" eb="163">
      <t>ア</t>
    </rPh>
    <rPh sb="166" eb="168">
      <t>オスイ</t>
    </rPh>
    <rPh sb="168" eb="170">
      <t>ショリ</t>
    </rPh>
    <rPh sb="173" eb="174">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</si>
</sst>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23-47A2-A356-B426E09D9558}"/>
            </c:ext>
          </c:extLst>
        </c:ser>
        <c:dLbls>
          <c:showLegendKey val="0"/>
          <c:showVal val="0"/>
          <c:showCatName val="0"/>
          <c:showSerName val="0"/>
          <c:showPercent val="0"/>
          <c:showBubbleSize val="0"/>
        </c:dLbls>
        <c:gapWidth val="150"/>
        <c:axId val="115660192"/>
        <c:axId val="16836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9C23-47A2-A356-B426E09D9558}"/>
            </c:ext>
          </c:extLst>
        </c:ser>
        <c:dLbls>
          <c:showLegendKey val="0"/>
          <c:showVal val="0"/>
          <c:showCatName val="0"/>
          <c:showSerName val="0"/>
          <c:showPercent val="0"/>
          <c:showBubbleSize val="0"/>
        </c:dLbls>
        <c:marker val="1"/>
        <c:smooth val="0"/>
        <c:axId val="115660192"/>
        <c:axId val="168363088"/>
      </c:lineChart>
      <c:dateAx>
        <c:axId val="115660192"/>
        <c:scaling>
          <c:orientation val="minMax"/>
        </c:scaling>
        <c:delete val="1"/>
        <c:axPos val="b"/>
        <c:numFmt formatCode="ge" sourceLinked="1"/>
        <c:majorTickMark val="none"/>
        <c:minorTickMark val="none"/>
        <c:tickLblPos val="none"/>
        <c:crossAx val="168363088"/>
        <c:crosses val="autoZero"/>
        <c:auto val="1"/>
        <c:lblOffset val="100"/>
        <c:baseTimeUnit val="years"/>
      </c:dateAx>
      <c:valAx>
        <c:axId val="16836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65.91</c:v>
                </c:pt>
                <c:pt idx="1">
                  <c:v>64.09</c:v>
                </c:pt>
                <c:pt idx="2">
                  <c:v>66.06</c:v>
                </c:pt>
                <c:pt idx="3">
                  <c:v>65.75</c:v>
                </c:pt>
                <c:pt idx="4">
                  <c:v>66.03</c:v>
                </c:pt>
              </c:numCache>
            </c:numRef>
          </c:val>
          <c:extLst xmlns:c16r2="http://schemas.microsoft.com/office/drawing/2015/06/chart">
            <c:ext xmlns:c16="http://schemas.microsoft.com/office/drawing/2014/chart" uri="{C3380CC4-5D6E-409C-BE32-E72D297353CC}">
              <c16:uniqueId val="{00000000-235C-4981-BE52-280596724A5B}"/>
            </c:ext>
          </c:extLst>
        </c:ser>
        <c:dLbls>
          <c:showLegendKey val="0"/>
          <c:showVal val="0"/>
          <c:showCatName val="0"/>
          <c:showSerName val="0"/>
          <c:showPercent val="0"/>
          <c:showBubbleSize val="0"/>
        </c:dLbls>
        <c:gapWidth val="150"/>
        <c:axId val="169215728"/>
        <c:axId val="16921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235C-4981-BE52-280596724A5B}"/>
            </c:ext>
          </c:extLst>
        </c:ser>
        <c:dLbls>
          <c:showLegendKey val="0"/>
          <c:showVal val="0"/>
          <c:showCatName val="0"/>
          <c:showSerName val="0"/>
          <c:showPercent val="0"/>
          <c:showBubbleSize val="0"/>
        </c:dLbls>
        <c:marker val="1"/>
        <c:smooth val="0"/>
        <c:axId val="169215728"/>
        <c:axId val="169216120"/>
      </c:lineChart>
      <c:dateAx>
        <c:axId val="169215728"/>
        <c:scaling>
          <c:orientation val="minMax"/>
        </c:scaling>
        <c:delete val="1"/>
        <c:axPos val="b"/>
        <c:numFmt formatCode="ge" sourceLinked="1"/>
        <c:majorTickMark val="none"/>
        <c:minorTickMark val="none"/>
        <c:tickLblPos val="none"/>
        <c:crossAx val="169216120"/>
        <c:crosses val="autoZero"/>
        <c:auto val="1"/>
        <c:lblOffset val="100"/>
        <c:baseTimeUnit val="years"/>
      </c:dateAx>
      <c:valAx>
        <c:axId val="16921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91.99</c:v>
                </c:pt>
                <c:pt idx="1">
                  <c:v>93.2</c:v>
                </c:pt>
                <c:pt idx="2">
                  <c:v>94.7</c:v>
                </c:pt>
                <c:pt idx="3">
                  <c:v>90.79</c:v>
                </c:pt>
                <c:pt idx="4">
                  <c:v>90.88</c:v>
                </c:pt>
              </c:numCache>
            </c:numRef>
          </c:val>
          <c:extLst xmlns:c16r2="http://schemas.microsoft.com/office/drawing/2015/06/chart">
            <c:ext xmlns:c16="http://schemas.microsoft.com/office/drawing/2014/chart" uri="{C3380CC4-5D6E-409C-BE32-E72D297353CC}">
              <c16:uniqueId val="{00000000-28D3-44AF-96D6-8F20D8473F1C}"/>
            </c:ext>
          </c:extLst>
        </c:ser>
        <c:dLbls>
          <c:showLegendKey val="0"/>
          <c:showVal val="0"/>
          <c:showCatName val="0"/>
          <c:showSerName val="0"/>
          <c:showPercent val="0"/>
          <c:showBubbleSize val="0"/>
        </c:dLbls>
        <c:gapWidth val="150"/>
        <c:axId val="169217296"/>
        <c:axId val="16921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28D3-44AF-96D6-8F20D8473F1C}"/>
            </c:ext>
          </c:extLst>
        </c:ser>
        <c:dLbls>
          <c:showLegendKey val="0"/>
          <c:showVal val="0"/>
          <c:showCatName val="0"/>
          <c:showSerName val="0"/>
          <c:showPercent val="0"/>
          <c:showBubbleSize val="0"/>
        </c:dLbls>
        <c:marker val="1"/>
        <c:smooth val="0"/>
        <c:axId val="169217296"/>
        <c:axId val="169217688"/>
      </c:lineChart>
      <c:dateAx>
        <c:axId val="169217296"/>
        <c:scaling>
          <c:orientation val="minMax"/>
        </c:scaling>
        <c:delete val="1"/>
        <c:axPos val="b"/>
        <c:numFmt formatCode="ge" sourceLinked="1"/>
        <c:majorTickMark val="none"/>
        <c:minorTickMark val="none"/>
        <c:tickLblPos val="none"/>
        <c:crossAx val="169217688"/>
        <c:crosses val="autoZero"/>
        <c:auto val="1"/>
        <c:lblOffset val="100"/>
        <c:baseTimeUnit val="years"/>
      </c:dateAx>
      <c:valAx>
        <c:axId val="16921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1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52.8</c:v>
                </c:pt>
                <c:pt idx="1">
                  <c:v>50.04</c:v>
                </c:pt>
                <c:pt idx="2">
                  <c:v>49.62</c:v>
                </c:pt>
                <c:pt idx="3">
                  <c:v>57.55</c:v>
                </c:pt>
                <c:pt idx="4">
                  <c:v>46.85</c:v>
                </c:pt>
              </c:numCache>
            </c:numRef>
          </c:val>
          <c:extLst xmlns:c16r2="http://schemas.microsoft.com/office/drawing/2015/06/chart">
            <c:ext xmlns:c16="http://schemas.microsoft.com/office/drawing/2014/chart" uri="{C3380CC4-5D6E-409C-BE32-E72D297353CC}">
              <c16:uniqueId val="{00000000-406C-40E7-9B5F-8CB91E29F27F}"/>
            </c:ext>
          </c:extLst>
        </c:ser>
        <c:dLbls>
          <c:showLegendKey val="0"/>
          <c:showVal val="0"/>
          <c:showCatName val="0"/>
          <c:showSerName val="0"/>
          <c:showPercent val="0"/>
          <c:showBubbleSize val="0"/>
        </c:dLbls>
        <c:gapWidth val="150"/>
        <c:axId val="168431592"/>
        <c:axId val="16843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6C-40E7-9B5F-8CB91E29F27F}"/>
            </c:ext>
          </c:extLst>
        </c:ser>
        <c:dLbls>
          <c:showLegendKey val="0"/>
          <c:showVal val="0"/>
          <c:showCatName val="0"/>
          <c:showSerName val="0"/>
          <c:showPercent val="0"/>
          <c:showBubbleSize val="0"/>
        </c:dLbls>
        <c:marker val="1"/>
        <c:smooth val="0"/>
        <c:axId val="168431592"/>
        <c:axId val="168431976"/>
      </c:lineChart>
      <c:dateAx>
        <c:axId val="168431592"/>
        <c:scaling>
          <c:orientation val="minMax"/>
        </c:scaling>
        <c:delete val="1"/>
        <c:axPos val="b"/>
        <c:numFmt formatCode="ge" sourceLinked="1"/>
        <c:majorTickMark val="none"/>
        <c:minorTickMark val="none"/>
        <c:tickLblPos val="none"/>
        <c:crossAx val="168431976"/>
        <c:crosses val="autoZero"/>
        <c:auto val="1"/>
        <c:lblOffset val="100"/>
        <c:baseTimeUnit val="years"/>
      </c:dateAx>
      <c:valAx>
        <c:axId val="16843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79-4124-8C9A-CC5EEA9C9FCF}"/>
            </c:ext>
          </c:extLst>
        </c:ser>
        <c:dLbls>
          <c:showLegendKey val="0"/>
          <c:showVal val="0"/>
          <c:showCatName val="0"/>
          <c:showSerName val="0"/>
          <c:showPercent val="0"/>
          <c:showBubbleSize val="0"/>
        </c:dLbls>
        <c:gapWidth val="150"/>
        <c:axId val="169094728"/>
        <c:axId val="1690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79-4124-8C9A-CC5EEA9C9FCF}"/>
            </c:ext>
          </c:extLst>
        </c:ser>
        <c:dLbls>
          <c:showLegendKey val="0"/>
          <c:showVal val="0"/>
          <c:showCatName val="0"/>
          <c:showSerName val="0"/>
          <c:showPercent val="0"/>
          <c:showBubbleSize val="0"/>
        </c:dLbls>
        <c:marker val="1"/>
        <c:smooth val="0"/>
        <c:axId val="169094728"/>
        <c:axId val="169064352"/>
      </c:lineChart>
      <c:dateAx>
        <c:axId val="169094728"/>
        <c:scaling>
          <c:orientation val="minMax"/>
        </c:scaling>
        <c:delete val="1"/>
        <c:axPos val="b"/>
        <c:numFmt formatCode="ge" sourceLinked="1"/>
        <c:majorTickMark val="none"/>
        <c:minorTickMark val="none"/>
        <c:tickLblPos val="none"/>
        <c:crossAx val="169064352"/>
        <c:crosses val="autoZero"/>
        <c:auto val="1"/>
        <c:lblOffset val="100"/>
        <c:baseTimeUnit val="years"/>
      </c:dateAx>
      <c:valAx>
        <c:axId val="1690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9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AE-48C6-91C5-C4483903C5FC}"/>
            </c:ext>
          </c:extLst>
        </c:ser>
        <c:dLbls>
          <c:showLegendKey val="0"/>
          <c:showVal val="0"/>
          <c:showCatName val="0"/>
          <c:showSerName val="0"/>
          <c:showPercent val="0"/>
          <c:showBubbleSize val="0"/>
        </c:dLbls>
        <c:gapWidth val="150"/>
        <c:axId val="169360768"/>
        <c:axId val="16935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AE-48C6-91C5-C4483903C5FC}"/>
            </c:ext>
          </c:extLst>
        </c:ser>
        <c:dLbls>
          <c:showLegendKey val="0"/>
          <c:showVal val="0"/>
          <c:showCatName val="0"/>
          <c:showSerName val="0"/>
          <c:showPercent val="0"/>
          <c:showBubbleSize val="0"/>
        </c:dLbls>
        <c:marker val="1"/>
        <c:smooth val="0"/>
        <c:axId val="169360768"/>
        <c:axId val="169358288"/>
      </c:lineChart>
      <c:dateAx>
        <c:axId val="169360768"/>
        <c:scaling>
          <c:orientation val="minMax"/>
        </c:scaling>
        <c:delete val="1"/>
        <c:axPos val="b"/>
        <c:numFmt formatCode="ge" sourceLinked="1"/>
        <c:majorTickMark val="none"/>
        <c:minorTickMark val="none"/>
        <c:tickLblPos val="none"/>
        <c:crossAx val="169358288"/>
        <c:crosses val="autoZero"/>
        <c:auto val="1"/>
        <c:lblOffset val="100"/>
        <c:baseTimeUnit val="years"/>
      </c:dateAx>
      <c:valAx>
        <c:axId val="16935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C2-4016-B2B8-456B0583D7D6}"/>
            </c:ext>
          </c:extLst>
        </c:ser>
        <c:dLbls>
          <c:showLegendKey val="0"/>
          <c:showVal val="0"/>
          <c:showCatName val="0"/>
          <c:showSerName val="0"/>
          <c:showPercent val="0"/>
          <c:showBubbleSize val="0"/>
        </c:dLbls>
        <c:gapWidth val="150"/>
        <c:axId val="168849080"/>
        <c:axId val="1688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C2-4016-B2B8-456B0583D7D6}"/>
            </c:ext>
          </c:extLst>
        </c:ser>
        <c:dLbls>
          <c:showLegendKey val="0"/>
          <c:showVal val="0"/>
          <c:showCatName val="0"/>
          <c:showSerName val="0"/>
          <c:showPercent val="0"/>
          <c:showBubbleSize val="0"/>
        </c:dLbls>
        <c:marker val="1"/>
        <c:smooth val="0"/>
        <c:axId val="168849080"/>
        <c:axId val="168849472"/>
      </c:lineChart>
      <c:dateAx>
        <c:axId val="168849080"/>
        <c:scaling>
          <c:orientation val="minMax"/>
        </c:scaling>
        <c:delete val="1"/>
        <c:axPos val="b"/>
        <c:numFmt formatCode="ge" sourceLinked="1"/>
        <c:majorTickMark val="none"/>
        <c:minorTickMark val="none"/>
        <c:tickLblPos val="none"/>
        <c:crossAx val="168849472"/>
        <c:crosses val="autoZero"/>
        <c:auto val="1"/>
        <c:lblOffset val="100"/>
        <c:baseTimeUnit val="years"/>
      </c:dateAx>
      <c:valAx>
        <c:axId val="1688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4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A8-4115-9C12-E6EAE8563135}"/>
            </c:ext>
          </c:extLst>
        </c:ser>
        <c:dLbls>
          <c:showLegendKey val="0"/>
          <c:showVal val="0"/>
          <c:showCatName val="0"/>
          <c:showSerName val="0"/>
          <c:showPercent val="0"/>
          <c:showBubbleSize val="0"/>
        </c:dLbls>
        <c:gapWidth val="150"/>
        <c:axId val="168850648"/>
        <c:axId val="1688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A8-4115-9C12-E6EAE8563135}"/>
            </c:ext>
          </c:extLst>
        </c:ser>
        <c:dLbls>
          <c:showLegendKey val="0"/>
          <c:showVal val="0"/>
          <c:showCatName val="0"/>
          <c:showSerName val="0"/>
          <c:showPercent val="0"/>
          <c:showBubbleSize val="0"/>
        </c:dLbls>
        <c:marker val="1"/>
        <c:smooth val="0"/>
        <c:axId val="168850648"/>
        <c:axId val="168851040"/>
      </c:lineChart>
      <c:dateAx>
        <c:axId val="168850648"/>
        <c:scaling>
          <c:orientation val="minMax"/>
        </c:scaling>
        <c:delete val="1"/>
        <c:axPos val="b"/>
        <c:numFmt formatCode="ge" sourceLinked="1"/>
        <c:majorTickMark val="none"/>
        <c:minorTickMark val="none"/>
        <c:tickLblPos val="none"/>
        <c:crossAx val="168851040"/>
        <c:crosses val="autoZero"/>
        <c:auto val="1"/>
        <c:lblOffset val="100"/>
        <c:baseTimeUnit val="years"/>
      </c:dateAx>
      <c:valAx>
        <c:axId val="1688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5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659.52</c:v>
                </c:pt>
                <c:pt idx="1">
                  <c:v>622.12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447-437A-88BC-B2CC28C5C88A}"/>
            </c:ext>
          </c:extLst>
        </c:ser>
        <c:dLbls>
          <c:showLegendKey val="0"/>
          <c:showVal val="0"/>
          <c:showCatName val="0"/>
          <c:showSerName val="0"/>
          <c:showPercent val="0"/>
          <c:showBubbleSize val="0"/>
        </c:dLbls>
        <c:gapWidth val="150"/>
        <c:axId val="169010640"/>
        <c:axId val="16901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2447-437A-88BC-B2CC28C5C88A}"/>
            </c:ext>
          </c:extLst>
        </c:ser>
        <c:dLbls>
          <c:showLegendKey val="0"/>
          <c:showVal val="0"/>
          <c:showCatName val="0"/>
          <c:showSerName val="0"/>
          <c:showPercent val="0"/>
          <c:showBubbleSize val="0"/>
        </c:dLbls>
        <c:marker val="1"/>
        <c:smooth val="0"/>
        <c:axId val="169010640"/>
        <c:axId val="169011032"/>
      </c:lineChart>
      <c:dateAx>
        <c:axId val="169010640"/>
        <c:scaling>
          <c:orientation val="minMax"/>
        </c:scaling>
        <c:delete val="1"/>
        <c:axPos val="b"/>
        <c:numFmt formatCode="ge" sourceLinked="1"/>
        <c:majorTickMark val="none"/>
        <c:minorTickMark val="none"/>
        <c:tickLblPos val="none"/>
        <c:crossAx val="169011032"/>
        <c:crosses val="autoZero"/>
        <c:auto val="1"/>
        <c:lblOffset val="100"/>
        <c:baseTimeUnit val="years"/>
      </c:dateAx>
      <c:valAx>
        <c:axId val="16901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1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75.58</c:v>
                </c:pt>
                <c:pt idx="1">
                  <c:v>78.489999999999995</c:v>
                </c:pt>
                <c:pt idx="2">
                  <c:v>74.64</c:v>
                </c:pt>
                <c:pt idx="3">
                  <c:v>36.92</c:v>
                </c:pt>
                <c:pt idx="4">
                  <c:v>43.23</c:v>
                </c:pt>
              </c:numCache>
            </c:numRef>
          </c:val>
          <c:extLst xmlns:c16r2="http://schemas.microsoft.com/office/drawing/2015/06/chart">
            <c:ext xmlns:c16="http://schemas.microsoft.com/office/drawing/2014/chart" uri="{C3380CC4-5D6E-409C-BE32-E72D297353CC}">
              <c16:uniqueId val="{00000000-BA1E-4D5A-A6C8-493BA4BBB78C}"/>
            </c:ext>
          </c:extLst>
        </c:ser>
        <c:dLbls>
          <c:showLegendKey val="0"/>
          <c:showVal val="0"/>
          <c:showCatName val="0"/>
          <c:showSerName val="0"/>
          <c:showPercent val="0"/>
          <c:showBubbleSize val="0"/>
        </c:dLbls>
        <c:gapWidth val="150"/>
        <c:axId val="169012208"/>
        <c:axId val="16901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BA1E-4D5A-A6C8-493BA4BBB78C}"/>
            </c:ext>
          </c:extLst>
        </c:ser>
        <c:dLbls>
          <c:showLegendKey val="0"/>
          <c:showVal val="0"/>
          <c:showCatName val="0"/>
          <c:showSerName val="0"/>
          <c:showPercent val="0"/>
          <c:showBubbleSize val="0"/>
        </c:dLbls>
        <c:marker val="1"/>
        <c:smooth val="0"/>
        <c:axId val="169012208"/>
        <c:axId val="169012600"/>
      </c:lineChart>
      <c:dateAx>
        <c:axId val="169012208"/>
        <c:scaling>
          <c:orientation val="minMax"/>
        </c:scaling>
        <c:delete val="1"/>
        <c:axPos val="b"/>
        <c:numFmt formatCode="ge" sourceLinked="1"/>
        <c:majorTickMark val="none"/>
        <c:minorTickMark val="none"/>
        <c:tickLblPos val="none"/>
        <c:crossAx val="169012600"/>
        <c:crosses val="autoZero"/>
        <c:auto val="1"/>
        <c:lblOffset val="100"/>
        <c:baseTimeUnit val="years"/>
      </c:dateAx>
      <c:valAx>
        <c:axId val="16901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1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170.89</c:v>
                </c:pt>
                <c:pt idx="1">
                  <c:v>171.89</c:v>
                </c:pt>
                <c:pt idx="2">
                  <c:v>183.22</c:v>
                </c:pt>
                <c:pt idx="3">
                  <c:v>273.58</c:v>
                </c:pt>
                <c:pt idx="4">
                  <c:v>233.26</c:v>
                </c:pt>
              </c:numCache>
            </c:numRef>
          </c:val>
          <c:extLst xmlns:c16r2="http://schemas.microsoft.com/office/drawing/2015/06/chart">
            <c:ext xmlns:c16="http://schemas.microsoft.com/office/drawing/2014/chart" uri="{C3380CC4-5D6E-409C-BE32-E72D297353CC}">
              <c16:uniqueId val="{00000000-2644-4336-B026-3112A7D9A87B}"/>
            </c:ext>
          </c:extLst>
        </c:ser>
        <c:dLbls>
          <c:showLegendKey val="0"/>
          <c:showVal val="0"/>
          <c:showCatName val="0"/>
          <c:showSerName val="0"/>
          <c:showPercent val="0"/>
          <c:showBubbleSize val="0"/>
        </c:dLbls>
        <c:gapWidth val="150"/>
        <c:axId val="169013776"/>
        <c:axId val="16901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2644-4336-B026-3112A7D9A87B}"/>
            </c:ext>
          </c:extLst>
        </c:ser>
        <c:dLbls>
          <c:showLegendKey val="0"/>
          <c:showVal val="0"/>
          <c:showCatName val="0"/>
          <c:showSerName val="0"/>
          <c:showPercent val="0"/>
          <c:showBubbleSize val="0"/>
        </c:dLbls>
        <c:marker val="1"/>
        <c:smooth val="0"/>
        <c:axId val="169013776"/>
        <c:axId val="169014168"/>
      </c:lineChart>
      <c:dateAx>
        <c:axId val="169013776"/>
        <c:scaling>
          <c:orientation val="minMax"/>
        </c:scaling>
        <c:delete val="1"/>
        <c:axPos val="b"/>
        <c:numFmt formatCode="ge" sourceLinked="1"/>
        <c:majorTickMark val="none"/>
        <c:minorTickMark val="none"/>
        <c:tickLblPos val="none"/>
        <c:crossAx val="169014168"/>
        <c:crosses val="autoZero"/>
        <c:auto val="1"/>
        <c:lblOffset val="100"/>
        <c:baseTimeUnit val="years"/>
      </c:dateAx>
      <c:valAx>
        <c:axId val="16901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1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御前崎市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33192</v>
      </c>
      <c r="AM8" s="49"/>
      <c r="AN8" s="49"/>
      <c r="AO8" s="49"/>
      <c r="AP8" s="49"/>
      <c r="AQ8" s="49"/>
      <c r="AR8" s="49"/>
      <c r="AS8" s="49"/>
      <c r="AT8" s="44">
        <f>データ!T6</f>
        <v>65.56</v>
      </c>
      <c r="AU8" s="44"/>
      <c r="AV8" s="44"/>
      <c r="AW8" s="44"/>
      <c r="AX8" s="44"/>
      <c r="AY8" s="44"/>
      <c r="AZ8" s="44"/>
      <c r="BA8" s="44"/>
      <c r="BB8" s="44">
        <f>データ!U6</f>
        <v>506.28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21.01</v>
      </c>
      <c r="Q10" s="44"/>
      <c r="R10" s="44"/>
      <c r="S10" s="44"/>
      <c r="T10" s="44"/>
      <c r="U10" s="44"/>
      <c r="V10" s="44"/>
      <c r="W10" s="44">
        <f>データ!Q6</f>
        <v>93.9</v>
      </c>
      <c r="X10" s="44"/>
      <c r="Y10" s="44"/>
      <c r="Z10" s="44"/>
      <c r="AA10" s="44"/>
      <c r="AB10" s="44"/>
      <c r="AC10" s="44"/>
      <c r="AD10" s="49">
        <f>データ!R6</f>
        <v>1728</v>
      </c>
      <c r="AE10" s="49"/>
      <c r="AF10" s="49"/>
      <c r="AG10" s="49"/>
      <c r="AH10" s="49"/>
      <c r="AI10" s="49"/>
      <c r="AJ10" s="49"/>
      <c r="AK10" s="2"/>
      <c r="AL10" s="49">
        <f>データ!V6</f>
        <v>6931</v>
      </c>
      <c r="AM10" s="49"/>
      <c r="AN10" s="49"/>
      <c r="AO10" s="49"/>
      <c r="AP10" s="49"/>
      <c r="AQ10" s="49"/>
      <c r="AR10" s="49"/>
      <c r="AS10" s="49"/>
      <c r="AT10" s="44">
        <f>データ!W6</f>
        <v>2.91</v>
      </c>
      <c r="AU10" s="44"/>
      <c r="AV10" s="44"/>
      <c r="AW10" s="44"/>
      <c r="AX10" s="44"/>
      <c r="AY10" s="44"/>
      <c r="AZ10" s="44"/>
      <c r="BA10" s="44"/>
      <c r="BB10" s="44">
        <f>データ!X6</f>
        <v>2381.79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UZmB1NoVF4Rnv4btyYOln43yMecc6eTUHazZLNuwJriqHiLSjLKDmRoa84VDMdVBlySFlI2nMf/jwBPcjYRfQ==" saltValue="4r3b1DRWxZPGkncvuB5k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222232</v>
      </c>
      <c r="D6" s="32">
        <f t="shared" si="3"/>
        <v>47</v>
      </c>
      <c r="E6" s="32">
        <f t="shared" si="3"/>
        <v>17</v>
      </c>
      <c r="F6" s="32">
        <f t="shared" si="3"/>
        <v>1</v>
      </c>
      <c r="G6" s="32">
        <f t="shared" si="3"/>
        <v>0</v>
      </c>
      <c r="H6" s="32" t="str">
        <f t="shared" si="3"/>
        <v>静岡県　御前崎市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21.01</v>
      </c>
      <c r="Q6" s="33">
        <f t="shared" si="3"/>
        <v>93.9</v>
      </c>
      <c r="R6" s="33">
        <f t="shared" si="3"/>
        <v>1728</v>
      </c>
      <c r="S6" s="33">
        <f t="shared" si="3"/>
        <v>33192</v>
      </c>
      <c r="T6" s="33">
        <f t="shared" si="3"/>
        <v>65.56</v>
      </c>
      <c r="U6" s="33">
        <f t="shared" si="3"/>
        <v>506.28</v>
      </c>
      <c r="V6" s="33">
        <f t="shared" si="3"/>
        <v>6931</v>
      </c>
      <c r="W6" s="33">
        <f t="shared" si="3"/>
        <v>2.91</v>
      </c>
      <c r="X6" s="33">
        <f t="shared" si="3"/>
        <v>2381.79</v>
      </c>
      <c r="Y6" s="34">
        <f>IF(Y7="",NA(),Y7)</f>
        <v>52.8</v>
      </c>
      <c r="Z6" s="34">
        <f t="shared" ref="Z6:AH6" si="4">IF(Z7="",NA(),Z7)</f>
        <v>50.04</v>
      </c>
      <c r="AA6" s="34">
        <f t="shared" si="4"/>
        <v>49.62</v>
      </c>
      <c r="AB6" s="34">
        <f t="shared" si="4"/>
        <v>57.55</v>
      </c>
      <c r="AC6" s="34">
        <f t="shared" si="4"/>
        <v>46.85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659.52</v>
      </c>
      <c r="BG6" s="34">
        <f t="shared" ref="BG6:BO6" si="7">IF(BG7="",NA(),BG7)</f>
        <v>622.12</v>
      </c>
      <c r="BH6" s="33">
        <f t="shared" si="7"/>
        <v>0</v>
      </c>
      <c r="BI6" s="33">
        <f t="shared" si="7"/>
        <v>0</v>
      </c>
      <c r="BJ6" s="33">
        <f t="shared" si="7"/>
        <v>0</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75.58</v>
      </c>
      <c r="BR6" s="34">
        <f t="shared" ref="BR6:BZ6" si="8">IF(BR7="",NA(),BR7)</f>
        <v>78.489999999999995</v>
      </c>
      <c r="BS6" s="34">
        <f t="shared" si="8"/>
        <v>74.64</v>
      </c>
      <c r="BT6" s="34">
        <f t="shared" si="8"/>
        <v>36.92</v>
      </c>
      <c r="BU6" s="34">
        <f t="shared" si="8"/>
        <v>43.23</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170.89</v>
      </c>
      <c r="CC6" s="34">
        <f t="shared" ref="CC6:CK6" si="9">IF(CC7="",NA(),CC7)</f>
        <v>171.89</v>
      </c>
      <c r="CD6" s="34">
        <f t="shared" si="9"/>
        <v>183.22</v>
      </c>
      <c r="CE6" s="34">
        <f t="shared" si="9"/>
        <v>273.58</v>
      </c>
      <c r="CF6" s="34">
        <f t="shared" si="9"/>
        <v>233.26</v>
      </c>
      <c r="CG6" s="34">
        <f t="shared" si="9"/>
        <v>247.43</v>
      </c>
      <c r="CH6" s="34">
        <f t="shared" si="9"/>
        <v>248.89</v>
      </c>
      <c r="CI6" s="34">
        <f t="shared" si="9"/>
        <v>250.84</v>
      </c>
      <c r="CJ6" s="34">
        <f t="shared" si="9"/>
        <v>235.61</v>
      </c>
      <c r="CK6" s="34">
        <f t="shared" si="9"/>
        <v>216.21</v>
      </c>
      <c r="CL6" s="33" t="str">
        <f>IF(CL7="","",IF(CL7="-","【-】","【"&amp;SUBSTITUTE(TEXT(CL7,"#,##0.00"),"-","△")&amp;"】"))</f>
        <v>【136.39】</v>
      </c>
      <c r="CM6" s="34">
        <f>IF(CM7="",NA(),CM7)</f>
        <v>65.91</v>
      </c>
      <c r="CN6" s="34">
        <f t="shared" ref="CN6:CV6" si="10">IF(CN7="",NA(),CN7)</f>
        <v>64.09</v>
      </c>
      <c r="CO6" s="34">
        <f t="shared" si="10"/>
        <v>66.06</v>
      </c>
      <c r="CP6" s="34">
        <f t="shared" si="10"/>
        <v>65.75</v>
      </c>
      <c r="CQ6" s="34">
        <f t="shared" si="10"/>
        <v>66.03</v>
      </c>
      <c r="CR6" s="34">
        <f t="shared" si="10"/>
        <v>50.32</v>
      </c>
      <c r="CS6" s="34">
        <f t="shared" si="10"/>
        <v>49.89</v>
      </c>
      <c r="CT6" s="34">
        <f t="shared" si="10"/>
        <v>49.39</v>
      </c>
      <c r="CU6" s="34">
        <f t="shared" si="10"/>
        <v>49.25</v>
      </c>
      <c r="CV6" s="34">
        <f t="shared" si="10"/>
        <v>50.24</v>
      </c>
      <c r="CW6" s="33" t="str">
        <f>IF(CW7="","",IF(CW7="-","【-】","【"&amp;SUBSTITUTE(TEXT(CW7,"#,##0.00"),"-","△")&amp;"】"))</f>
        <v>【60.13】</v>
      </c>
      <c r="CX6" s="34">
        <f>IF(CX7="",NA(),CX7)</f>
        <v>91.99</v>
      </c>
      <c r="CY6" s="34">
        <f t="shared" ref="CY6:DG6" si="11">IF(CY7="",NA(),CY7)</f>
        <v>93.2</v>
      </c>
      <c r="CZ6" s="34">
        <f t="shared" si="11"/>
        <v>94.7</v>
      </c>
      <c r="DA6" s="34">
        <f t="shared" si="11"/>
        <v>90.79</v>
      </c>
      <c r="DB6" s="34">
        <f t="shared" si="11"/>
        <v>90.88</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222232</v>
      </c>
      <c r="D7" s="36">
        <v>47</v>
      </c>
      <c r="E7" s="36">
        <v>17</v>
      </c>
      <c r="F7" s="36">
        <v>1</v>
      </c>
      <c r="G7" s="36">
        <v>0</v>
      </c>
      <c r="H7" s="36" t="s">
        <v>109</v>
      </c>
      <c r="I7" s="36" t="s">
        <v>110</v>
      </c>
      <c r="J7" s="36" t="s">
        <v>111</v>
      </c>
      <c r="K7" s="36" t="s">
        <v>112</v>
      </c>
      <c r="L7" s="36" t="s">
        <v>113</v>
      </c>
      <c r="M7" s="36" t="s">
        <v>114</v>
      </c>
      <c r="N7" s="37" t="s">
        <v>115</v>
      </c>
      <c r="O7" s="37" t="s">
        <v>116</v>
      </c>
      <c r="P7" s="37">
        <v>21.01</v>
      </c>
      <c r="Q7" s="37">
        <v>93.9</v>
      </c>
      <c r="R7" s="37">
        <v>1728</v>
      </c>
      <c r="S7" s="37">
        <v>33192</v>
      </c>
      <c r="T7" s="37">
        <v>65.56</v>
      </c>
      <c r="U7" s="37">
        <v>506.28</v>
      </c>
      <c r="V7" s="37">
        <v>6931</v>
      </c>
      <c r="W7" s="37">
        <v>2.91</v>
      </c>
      <c r="X7" s="37">
        <v>2381.79</v>
      </c>
      <c r="Y7" s="37">
        <v>52.8</v>
      </c>
      <c r="Z7" s="37">
        <v>50.04</v>
      </c>
      <c r="AA7" s="37">
        <v>49.62</v>
      </c>
      <c r="AB7" s="37">
        <v>57.55</v>
      </c>
      <c r="AC7" s="37">
        <v>46.85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659.52</v>
      </c>
      <c r="BG7" s="37">
        <v>622.12</v>
      </c>
      <c r="BH7" s="37">
        <v>0</v>
      </c>
      <c r="BI7" s="37">
        <v>0</v>
      </c>
      <c r="BJ7" s="37">
        <v>0</v>
      </c>
      <c r="BK7" s="37">
        <v>1306.92</v>
      </c>
      <c r="BL7" s="37">
        <v>1203.71</v>
      </c>
      <c r="BM7" s="37">
        <v>1162.3599999999999</v>
      </c>
      <c r="BN7" s="37">
        <v>1047.6500000000001</v>
      </c>
      <c r="BO7" s="37">
        <v>1124.26</v>
      </c>
      <c r="BP7" s="37">
        <v>707.33</v>
      </c>
      <c r="BQ7" s="37">
        <v>75.58</v>
      </c>
      <c r="BR7" s="37">
        <v>78.489999999999995</v>
      </c>
      <c r="BS7" s="37">
        <v>74.64</v>
      </c>
      <c r="BT7" s="37">
        <v>36.92</v>
      </c>
      <c r="BU7" s="37">
        <v>43.23</v>
      </c>
      <c r="BV7" s="37">
        <v>68.510000000000005</v>
      </c>
      <c r="BW7" s="37">
        <v>69.739999999999995</v>
      </c>
      <c r="BX7" s="37">
        <v>68.209999999999994</v>
      </c>
      <c r="BY7" s="37">
        <v>74.040000000000006</v>
      </c>
      <c r="BZ7" s="37">
        <v>80.58</v>
      </c>
      <c r="CA7" s="37">
        <v>101.26</v>
      </c>
      <c r="CB7" s="37">
        <v>170.89</v>
      </c>
      <c r="CC7" s="37">
        <v>171.89</v>
      </c>
      <c r="CD7" s="37">
        <v>183.22</v>
      </c>
      <c r="CE7" s="37">
        <v>273.58</v>
      </c>
      <c r="CF7" s="37">
        <v>233.26</v>
      </c>
      <c r="CG7" s="37">
        <v>247.43</v>
      </c>
      <c r="CH7" s="37">
        <v>248.89</v>
      </c>
      <c r="CI7" s="37">
        <v>250.84</v>
      </c>
      <c r="CJ7" s="37">
        <v>235.61</v>
      </c>
      <c r="CK7" s="37">
        <v>216.21</v>
      </c>
      <c r="CL7" s="37">
        <v>136.38999999999999</v>
      </c>
      <c r="CM7" s="37">
        <v>65.91</v>
      </c>
      <c r="CN7" s="37">
        <v>64.09</v>
      </c>
      <c r="CO7" s="37">
        <v>66.06</v>
      </c>
      <c r="CP7" s="37">
        <v>65.75</v>
      </c>
      <c r="CQ7" s="37">
        <v>66.03</v>
      </c>
      <c r="CR7" s="37">
        <v>50.32</v>
      </c>
      <c r="CS7" s="37">
        <v>49.89</v>
      </c>
      <c r="CT7" s="37">
        <v>49.39</v>
      </c>
      <c r="CU7" s="37">
        <v>49.25</v>
      </c>
      <c r="CV7" s="37">
        <v>50.24</v>
      </c>
      <c r="CW7" s="37">
        <v>60.13</v>
      </c>
      <c r="CX7" s="37">
        <v>91.99</v>
      </c>
      <c r="CY7" s="37">
        <v>93.2</v>
      </c>
      <c r="CZ7" s="37">
        <v>94.7</v>
      </c>
      <c r="DA7" s="37">
        <v>90.79</v>
      </c>
      <c r="DB7" s="37">
        <v>90.88</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tateki.m</cp:lastModifiedBy>
  <cp:lastPrinted>2019-02-21T02:54:44Z</cp:lastPrinted>
  <dcterms:created xsi:type="dcterms:W3CDTF">2018-12-03T09:04:41Z</dcterms:created>
  <dcterms:modified xsi:type="dcterms:W3CDTF">2019-02-21T02:54:46Z</dcterms:modified>
  <cp:category/>
</cp:coreProperties>
</file>