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Hyt8zE+1LFgH2vnCs7z6MMbVZbcaEJjI/leotAMhiobdZlbHKLFg9QhMojn+FlB1QchywVZAW1J5cXABj/Lhg==" workbookSaltValue="ibJe8Gp5lyfcuZIe+XQbw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<sst xmlns="http://schemas.openxmlformats.org/spreadsheetml/2006/main" count="237" uniqueCount="123">
  <si>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</si>
  <si>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</si>
  <si>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</si>
  <si>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</si>
  <si>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</si>
  <si>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</si>
  <si>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</si>
  <si>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</si>
  <si>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</si>
  <si>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</si>
  <si>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</si>
  <si>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</si>
  <si>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</si>
  <si>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</si>
  <si>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</si>
  <si>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</si>
  <si>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</si>
  <si>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</si>
  <si>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</si>
  <si>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</si>
  <si>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</si>
  <si>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</si>
  <si>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</si>
  <si>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</si>
  <si>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</si>
  <si>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</si>
  <si>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</si>
  <si>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</si>
  <si>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</si>
  <si>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</si>
  <si>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</si>
  <si>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</si>
  <si>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</si>
  <si>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</si>
  <si>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</si>
  <si>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</si>
  <si>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</si>
  <si>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</si>
  <si>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</si>
  <si>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</si>
  <si>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</si>
  <si>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</si>
  <si>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</si>
  <si>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</si>
  <si>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</si>
  <si>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</si>
  <si>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</si>
  <si>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</si>
  <si>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</si>
  <si>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</si>
  <si>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</si>
  <si>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</si>
  <si>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</si>
  <si>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</si>
  <si>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</si>
  <si>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</si>
  <si>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</si>
  <si>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</si>
  <si>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</si>
  <si>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</si>
  <si>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</si>
  <si>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</si>
  <si>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</si>
  <si>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</si>
  <si>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</si>
  <si>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</si>
  <si>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</si>
  <si>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</si>
  <si>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</si>
  <si>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</si>
  <si>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</si>
  <si>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</si>
  <si>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</si>
  <si>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</si>
  <si>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</si>
  <si>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</si>
  <si>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</si>
  <si>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</si>
  <si>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</si>
  <si>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</si>
  <si>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</si>
  <si>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</si>
  <si>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</si>
  <si>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</si>
  <si>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</si>
  <si>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</si>
  <si>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</si>
  <si>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</si>
  <si>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</si>
  <si>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</si>
  <si>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</si>
  <si>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</si>
  <si>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</si>
  <si>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</si>
  <si>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</si>
  <si>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</si>
  <si>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</si>
  <si>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</si>
  <si>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</si>
  <si>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</si>
  <si>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</si>
  <si>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</si>
  <si>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</si>
  <si>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</si>
  <si>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</si>
  <si>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</si>
  <si>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</si>
  <si>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</si>
  <si>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</si>
  <si>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</si>
  <si>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</si>
  <si>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</si>
  <si>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</si>
  <si>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</si>
  <si>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</si>
  <si>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</si>
  <si>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</si>
  <si>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</si>
  <si>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</si>
  <si>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</si>
  <si>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豆市は集落が点在する中山間地域で施設が多く、施設統合が困難で維持管理費の割合が高い。施設や管路の老朽化も著しい。人員削減や給水収益の減少により老朽管の更新や施設の改修工事など一年に施工できる事業量も限られている。平成29・30年度に経営戦略を策定中で策定後は更新計画に基づき、簡易水道事業の安定的・継続的な事業経営を遂行する。</t>
    <rPh sb="1" eb="4">
      <t>イズシ</t>
    </rPh>
    <rPh sb="5" eb="7">
      <t>シュウラク</t>
    </rPh>
    <rPh sb="8" eb="10">
      <t>テンザイ</t>
    </rPh>
    <rPh sb="12" eb="13">
      <t>チュウ</t>
    </rPh>
    <rPh sb="13" eb="15">
      <t>サンカン</t>
    </rPh>
    <rPh sb="15" eb="17">
      <t>チイキ</t>
    </rPh>
    <rPh sb="18" eb="20">
      <t>シセツ</t>
    </rPh>
    <rPh sb="21" eb="22">
      <t>オオ</t>
    </rPh>
    <rPh sb="24" eb="26">
      <t>シセツ</t>
    </rPh>
    <rPh sb="26" eb="28">
      <t>トウゴウ</t>
    </rPh>
    <rPh sb="29" eb="31">
      <t>コンナン</t>
    </rPh>
    <rPh sb="32" eb="34">
      <t>イジ</t>
    </rPh>
    <rPh sb="34" eb="37">
      <t>カンリヒ</t>
    </rPh>
    <rPh sb="38" eb="40">
      <t>ワリアイ</t>
    </rPh>
    <rPh sb="41" eb="42">
      <t>タカ</t>
    </rPh>
    <rPh sb="44" eb="46">
      <t>シセツ</t>
    </rPh>
    <rPh sb="47" eb="49">
      <t>カンロ</t>
    </rPh>
    <rPh sb="50" eb="52">
      <t>ロウキュウ</t>
    </rPh>
    <rPh sb="52" eb="53">
      <t>カ</t>
    </rPh>
    <rPh sb="54" eb="55">
      <t>イチジル</t>
    </rPh>
    <rPh sb="58" eb="60">
      <t>ジンイン</t>
    </rPh>
    <rPh sb="60" eb="62">
      <t>サクゲン</t>
    </rPh>
    <rPh sb="63" eb="65">
      <t>キュウスイ</t>
    </rPh>
    <rPh sb="65" eb="67">
      <t>シュウエキ</t>
    </rPh>
    <rPh sb="68" eb="70">
      <t>ゲンショウ</t>
    </rPh>
    <rPh sb="73" eb="75">
      <t>ロウキュウ</t>
    </rPh>
    <rPh sb="75" eb="76">
      <t>カン</t>
    </rPh>
    <rPh sb="77" eb="79">
      <t>コウシン</t>
    </rPh>
    <rPh sb="80" eb="82">
      <t>シセツ</t>
    </rPh>
    <rPh sb="83" eb="85">
      <t>カイシュウ</t>
    </rPh>
    <rPh sb="85" eb="87">
      <t>コウジ</t>
    </rPh>
    <rPh sb="89" eb="91">
      <t>イチネン</t>
    </rPh>
    <rPh sb="92" eb="94">
      <t>セコウ</t>
    </rPh>
    <rPh sb="97" eb="99">
      <t>ジギョウ</t>
    </rPh>
    <rPh sb="99" eb="100">
      <t>リョウ</t>
    </rPh>
    <rPh sb="101" eb="102">
      <t>カギ</t>
    </rPh>
    <rPh sb="108" eb="110">
      <t>ヘイセイ</t>
    </rPh>
    <rPh sb="115" eb="117">
      <t>ネンド</t>
    </rPh>
    <rPh sb="118" eb="120">
      <t>ケイエイ</t>
    </rPh>
    <rPh sb="120" eb="122">
      <t>センリャク</t>
    </rPh>
    <rPh sb="123" eb="126">
      <t>サクテイチュウ</t>
    </rPh>
    <rPh sb="127" eb="129">
      <t>サクテイ</t>
    </rPh>
    <rPh sb="129" eb="130">
      <t>ゴ</t>
    </rPh>
    <rPh sb="131" eb="133">
      <t>コウシン</t>
    </rPh>
    <rPh sb="133" eb="135">
      <t>ケイカク</t>
    </rPh>
    <rPh sb="136" eb="137">
      <t>モト</t>
    </rPh>
    <rPh sb="140" eb="146">
      <t>カンイスイドウジギョウ</t>
    </rPh>
    <rPh sb="147" eb="150">
      <t>アンテイテキ</t>
    </rPh>
    <rPh sb="151" eb="154">
      <t>ケイゾクテキ</t>
    </rPh>
    <rPh sb="155" eb="157">
      <t>ジギョウ</t>
    </rPh>
    <rPh sb="157" eb="159">
      <t>ケイエイ</t>
    </rPh>
    <rPh sb="160" eb="162">
      <t>スイコウ</t>
    </rPh>
    <phoneticPr fontId="4"/>
  </si>
  <si>
    <t xml:space="preserve"> 水道事業と合わせて簡易水道事業においても平成22年度から3度の料金改定を行い、伊豆市全域の料金を統一した。
①収益的収支が年々下降しているのは、人口の減少による給水収益の減少や企業債借入等によるものである。
④人員削減や給水収益の減少により、管路更新工事及び施設改修工事を施工できる事業量は限られており、企業債残高対給水収益比率は平成26年度より横ばいとなっている。
⑤料金回収率は人口減少等により給水収益が減少傾向にある。給水収益で賄えない費用は、一般会計からの繰入金により補てんしている。
⑥給水原価が低く抑えられているが人員削減により、一年にできる事業量が限られているため、管路更新や施設改修が進んでいないためである。
⑧有収率は管路更新工事を施工しているため、年々上昇している。</t>
    <rPh sb="1" eb="3">
      <t>スイドウ</t>
    </rPh>
    <rPh sb="3" eb="5">
      <t>ジギョウ</t>
    </rPh>
    <rPh sb="6" eb="7">
      <t>ア</t>
    </rPh>
    <rPh sb="10" eb="12">
      <t>カンイ</t>
    </rPh>
    <rPh sb="12" eb="14">
      <t>スイドウ</t>
    </rPh>
    <rPh sb="14" eb="16">
      <t>ジギョウ</t>
    </rPh>
    <rPh sb="21" eb="23">
      <t>ヘイセイ</t>
    </rPh>
    <rPh sb="25" eb="27">
      <t>ネンド</t>
    </rPh>
    <rPh sb="30" eb="31">
      <t>ド</t>
    </rPh>
    <rPh sb="32" eb="34">
      <t>リョウキン</t>
    </rPh>
    <rPh sb="34" eb="36">
      <t>カイテイ</t>
    </rPh>
    <rPh sb="37" eb="38">
      <t>オコナ</t>
    </rPh>
    <rPh sb="40" eb="43">
      <t>イズシ</t>
    </rPh>
    <rPh sb="43" eb="45">
      <t>ゼンイキ</t>
    </rPh>
    <rPh sb="46" eb="48">
      <t>リョウキン</t>
    </rPh>
    <rPh sb="49" eb="51">
      <t>トウイツ</t>
    </rPh>
    <rPh sb="56" eb="59">
      <t>シュウエキテキ</t>
    </rPh>
    <rPh sb="59" eb="61">
      <t>シュウシ</t>
    </rPh>
    <rPh sb="62" eb="64">
      <t>ネンネン</t>
    </rPh>
    <rPh sb="64" eb="66">
      <t>カコウ</t>
    </rPh>
    <rPh sb="73" eb="75">
      <t>ジンコウ</t>
    </rPh>
    <rPh sb="76" eb="78">
      <t>ゲンショウ</t>
    </rPh>
    <rPh sb="81" eb="83">
      <t>キュウスイ</t>
    </rPh>
    <rPh sb="83" eb="85">
      <t>シュウエキ</t>
    </rPh>
    <rPh sb="86" eb="88">
      <t>ゲンショウ</t>
    </rPh>
    <rPh sb="89" eb="91">
      <t>キギョウ</t>
    </rPh>
    <rPh sb="91" eb="92">
      <t>サイ</t>
    </rPh>
    <rPh sb="92" eb="94">
      <t>カリイレ</t>
    </rPh>
    <rPh sb="94" eb="95">
      <t>トウ</t>
    </rPh>
    <rPh sb="106" eb="108">
      <t>ジンイン</t>
    </rPh>
    <rPh sb="108" eb="110">
      <t>サクゲン</t>
    </rPh>
    <rPh sb="111" eb="113">
      <t>キュウスイ</t>
    </rPh>
    <rPh sb="113" eb="115">
      <t>シュウエキ</t>
    </rPh>
    <rPh sb="116" eb="118">
      <t>ゲンショウ</t>
    </rPh>
    <rPh sb="122" eb="124">
      <t>カンロ</t>
    </rPh>
    <rPh sb="124" eb="126">
      <t>コウシン</t>
    </rPh>
    <rPh sb="126" eb="128">
      <t>コウジ</t>
    </rPh>
    <rPh sb="128" eb="129">
      <t>オヨ</t>
    </rPh>
    <rPh sb="130" eb="132">
      <t>シセツ</t>
    </rPh>
    <rPh sb="132" eb="134">
      <t>カイシュウ</t>
    </rPh>
    <rPh sb="134" eb="136">
      <t>コウジ</t>
    </rPh>
    <rPh sb="137" eb="139">
      <t>セコウ</t>
    </rPh>
    <rPh sb="142" eb="144">
      <t>ジギョウ</t>
    </rPh>
    <rPh sb="144" eb="145">
      <t>リョウ</t>
    </rPh>
    <rPh sb="146" eb="147">
      <t>カギ</t>
    </rPh>
    <rPh sb="153" eb="155">
      <t>キギョウ</t>
    </rPh>
    <rPh sb="155" eb="156">
      <t>サイ</t>
    </rPh>
    <rPh sb="156" eb="158">
      <t>ザンダカ</t>
    </rPh>
    <rPh sb="158" eb="159">
      <t>タイ</t>
    </rPh>
    <rPh sb="159" eb="161">
      <t>キュウスイ</t>
    </rPh>
    <rPh sb="161" eb="163">
      <t>シュウエキ</t>
    </rPh>
    <rPh sb="163" eb="165">
      <t>ヒリツ</t>
    </rPh>
    <rPh sb="166" eb="168">
      <t>ヘイセイ</t>
    </rPh>
    <rPh sb="170" eb="172">
      <t>ネンド</t>
    </rPh>
    <rPh sb="174" eb="175">
      <t>ヨコ</t>
    </rPh>
    <rPh sb="186" eb="188">
      <t>リョウキン</t>
    </rPh>
    <rPh sb="188" eb="190">
      <t>カイシュウ</t>
    </rPh>
    <rPh sb="190" eb="191">
      <t>リツ</t>
    </rPh>
    <rPh sb="192" eb="194">
      <t>ジンコウ</t>
    </rPh>
    <rPh sb="194" eb="196">
      <t>ゲンショウ</t>
    </rPh>
    <rPh sb="196" eb="197">
      <t>トウ</t>
    </rPh>
    <rPh sb="200" eb="202">
      <t>キュウスイ</t>
    </rPh>
    <rPh sb="202" eb="204">
      <t>シュウエキ</t>
    </rPh>
    <rPh sb="205" eb="207">
      <t>ゲンショウ</t>
    </rPh>
    <rPh sb="207" eb="209">
      <t>ケイコウ</t>
    </rPh>
    <rPh sb="213" eb="217">
      <t>キュウスイシュウエキ</t>
    </rPh>
    <rPh sb="218" eb="219">
      <t>マカナ</t>
    </rPh>
    <rPh sb="222" eb="224">
      <t>ヒヨウ</t>
    </rPh>
    <rPh sb="226" eb="228">
      <t>イッパン</t>
    </rPh>
    <rPh sb="228" eb="230">
      <t>カイケイ</t>
    </rPh>
    <rPh sb="233" eb="235">
      <t>クリイレ</t>
    </rPh>
    <rPh sb="235" eb="236">
      <t>キン</t>
    </rPh>
    <rPh sb="239" eb="240">
      <t>ホ</t>
    </rPh>
    <rPh sb="249" eb="251">
      <t>キュウスイ</t>
    </rPh>
    <rPh sb="251" eb="253">
      <t>ゲンカ</t>
    </rPh>
    <rPh sb="254" eb="255">
      <t>ヒク</t>
    </rPh>
    <rPh sb="256" eb="257">
      <t>オサ</t>
    </rPh>
    <rPh sb="264" eb="266">
      <t>ジンイン</t>
    </rPh>
    <rPh sb="266" eb="268">
      <t>サクゲン</t>
    </rPh>
    <rPh sb="272" eb="274">
      <t>イチネン</t>
    </rPh>
    <rPh sb="278" eb="280">
      <t>ジギョウ</t>
    </rPh>
    <rPh sb="280" eb="281">
      <t>リョウ</t>
    </rPh>
    <rPh sb="282" eb="283">
      <t>カギ</t>
    </rPh>
    <rPh sb="291" eb="293">
      <t>カンロ</t>
    </rPh>
    <rPh sb="293" eb="295">
      <t>コウシン</t>
    </rPh>
    <rPh sb="296" eb="298">
      <t>シセツ</t>
    </rPh>
    <rPh sb="298" eb="300">
      <t>カイシュウ</t>
    </rPh>
    <rPh sb="301" eb="302">
      <t>スス</t>
    </rPh>
    <rPh sb="315" eb="318">
      <t>ユウシュウリツ</t>
    </rPh>
    <rPh sb="319" eb="321">
      <t>カンロ</t>
    </rPh>
    <rPh sb="321" eb="323">
      <t>コウシン</t>
    </rPh>
    <rPh sb="323" eb="325">
      <t>コウジ</t>
    </rPh>
    <rPh sb="326" eb="328">
      <t>セコウ</t>
    </rPh>
    <rPh sb="335" eb="337">
      <t>ネンネン</t>
    </rPh>
    <rPh sb="337" eb="339">
      <t>ジョウショウ</t>
    </rPh>
    <phoneticPr fontId="4"/>
  </si>
  <si>
    <t>　多くの施設・管路は昭和40～50年代に整備されたものであるが、給水収益の減少や職員の人員削減により一年に施工できる事業量が限られているため、老朽化が進行している。現在は、老朽化の著しい施設の改修や管路系統の更新工事を施工している。平成29・30年度において経営戦略を策定中で、策定後は更新計画に基づき更新工事及び改修工事を行う。</t>
    <rPh sb="1" eb="2">
      <t>オオ</t>
    </rPh>
    <rPh sb="4" eb="6">
      <t>シセツ</t>
    </rPh>
    <rPh sb="7" eb="9">
      <t>カンロ</t>
    </rPh>
    <rPh sb="10" eb="12">
      <t>ショウワ</t>
    </rPh>
    <rPh sb="17" eb="19">
      <t>ネンダイ</t>
    </rPh>
    <rPh sb="20" eb="22">
      <t>セイビ</t>
    </rPh>
    <rPh sb="32" eb="34">
      <t>キュウスイ</t>
    </rPh>
    <rPh sb="34" eb="36">
      <t>シュウエキ</t>
    </rPh>
    <rPh sb="37" eb="39">
      <t>ゲンショウ</t>
    </rPh>
    <rPh sb="40" eb="42">
      <t>ショクイン</t>
    </rPh>
    <rPh sb="43" eb="45">
      <t>ジンイン</t>
    </rPh>
    <rPh sb="45" eb="47">
      <t>サクゲン</t>
    </rPh>
    <rPh sb="50" eb="52">
      <t>イチネン</t>
    </rPh>
    <rPh sb="53" eb="55">
      <t>セコウ</t>
    </rPh>
    <rPh sb="58" eb="60">
      <t>ジギョウ</t>
    </rPh>
    <rPh sb="60" eb="61">
      <t>リョウ</t>
    </rPh>
    <rPh sb="62" eb="63">
      <t>カギ</t>
    </rPh>
    <rPh sb="71" eb="74">
      <t>ロウキュウカ</t>
    </rPh>
    <rPh sb="75" eb="77">
      <t>シンコウ</t>
    </rPh>
    <rPh sb="82" eb="84">
      <t>ゲンザイ</t>
    </rPh>
    <rPh sb="86" eb="89">
      <t>ロウキュウカ</t>
    </rPh>
    <rPh sb="90" eb="91">
      <t>イチジル</t>
    </rPh>
    <rPh sb="93" eb="95">
      <t>シセツ</t>
    </rPh>
    <rPh sb="96" eb="98">
      <t>カイシュウ</t>
    </rPh>
    <rPh sb="99" eb="101">
      <t>カンロ</t>
    </rPh>
    <rPh sb="101" eb="103">
      <t>ケイトウ</t>
    </rPh>
    <rPh sb="104" eb="106">
      <t>コウシン</t>
    </rPh>
    <rPh sb="106" eb="108">
      <t>コウジ</t>
    </rPh>
    <rPh sb="109" eb="111">
      <t>セコウ</t>
    </rPh>
    <rPh sb="116" eb="118">
      <t>ヘイセイ</t>
    </rPh>
    <rPh sb="123" eb="125">
      <t>ネンド</t>
    </rPh>
    <rPh sb="129" eb="131">
      <t>ケイエイ</t>
    </rPh>
    <rPh sb="131" eb="133">
      <t>センリャク</t>
    </rPh>
    <rPh sb="134" eb="137">
      <t>サクテイチュウ</t>
    </rPh>
    <rPh sb="139" eb="141">
      <t>サクテイ</t>
    </rPh>
    <rPh sb="141" eb="142">
      <t>ゴ</t>
    </rPh>
    <rPh sb="143" eb="145">
      <t>コウシン</t>
    </rPh>
    <rPh sb="145" eb="147">
      <t>ケイカク</t>
    </rPh>
    <rPh sb="148" eb="149">
      <t>モト</t>
    </rPh>
    <rPh sb="151" eb="153">
      <t>コウシン</t>
    </rPh>
    <rPh sb="153" eb="155">
      <t>コウジ</t>
    </rPh>
    <rPh sb="155" eb="156">
      <t>オヨ</t>
    </rPh>
    <rPh sb="157" eb="159">
      <t>カイシュウ</t>
    </rPh>
    <rPh sb="159" eb="161">
      <t>コウジ</t>
    </rPh>
    <rPh sb="162" eb="16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</si>
</sst>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0.4</c:v>
                </c:pt>
                <c:pt idx="3" formatCode="#,##0.00;&quot;△&quot;#,##0.00;&quot;-&quot;">
                  <c:v>1.24</c:v>
                </c:pt>
                <c:pt idx="4" formatCode="#,##0.00;&quot;△&quot;#,##0.00;&quot;-&quot;">
                  <c:v>1</c:v>
                </c:pt>
              </c:numCache>
            </c:numRef>
          </c:val>
          <c:extLst xmlns:c16r2="http://schemas.microsoft.com/office/drawing/2015/06/chart">
            <c:ext xmlns:c16="http://schemas.microsoft.com/office/drawing/2014/chart" uri="{C3380CC4-5D6E-409C-BE32-E72D297353CC}">
              <c16:uniqueId val="{00000000-EBCD-4C7E-83FB-FF2593BCEAF6}"/>
            </c:ext>
          </c:extLst>
        </c:ser>
        <c:dLbls>
          <c:showLegendKey val="0"/>
          <c:showVal val="0"/>
          <c:showCatName val="0"/>
          <c:showSerName val="0"/>
          <c:showPercent val="0"/>
          <c:showBubbleSize val="0"/>
        </c:dLbls>
        <c:gapWidth val="150"/>
        <c:axId val="93877376"/>
        <c:axId val="938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EBCD-4C7E-83FB-FF2593BCEAF6}"/>
            </c:ext>
          </c:extLst>
        </c:ser>
        <c:dLbls>
          <c:showLegendKey val="0"/>
          <c:showVal val="0"/>
          <c:showCatName val="0"/>
          <c:showSerName val="0"/>
          <c:showPercent val="0"/>
          <c:showBubbleSize val="0"/>
        </c:dLbls>
        <c:marker val="1"/>
        <c:smooth val="0"/>
        <c:axId val="93877376"/>
        <c:axId val="93879296"/>
      </c:lineChart>
      <c:dateAx>
        <c:axId val="93877376"/>
        <c:scaling>
          <c:orientation val="minMax"/>
        </c:scaling>
        <c:delete val="1"/>
        <c:axPos val="b"/>
        <c:numFmt formatCode="ge" sourceLinked="1"/>
        <c:majorTickMark val="none"/>
        <c:minorTickMark val="none"/>
        <c:tickLblPos val="none"/>
        <c:crossAx val="93879296"/>
        <c:crosses val="autoZero"/>
        <c:auto val="1"/>
        <c:lblOffset val="100"/>
        <c:baseTimeUnit val="years"/>
      </c:dateAx>
      <c:valAx>
        <c:axId val="938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68.150000000000006</c:v>
                </c:pt>
                <c:pt idx="1">
                  <c:v>68.78</c:v>
                </c:pt>
                <c:pt idx="2">
                  <c:v>64.61</c:v>
                </c:pt>
                <c:pt idx="3">
                  <c:v>63.91</c:v>
                </c:pt>
                <c:pt idx="4">
                  <c:v>67.13</c:v>
                </c:pt>
              </c:numCache>
            </c:numRef>
          </c:val>
          <c:extLst xmlns:c16r2="http://schemas.microsoft.com/office/drawing/2015/06/chart">
            <c:ext xmlns:c16="http://schemas.microsoft.com/office/drawing/2014/chart" uri="{C3380CC4-5D6E-409C-BE32-E72D297353CC}">
              <c16:uniqueId val="{00000000-58EA-4BA8-ADCD-0421C743BD2B}"/>
            </c:ext>
          </c:extLst>
        </c:ser>
        <c:dLbls>
          <c:showLegendKey val="0"/>
          <c:showVal val="0"/>
          <c:showCatName val="0"/>
          <c:showSerName val="0"/>
          <c:showPercent val="0"/>
          <c:showBubbleSize val="0"/>
        </c:dLbls>
        <c:gapWidth val="150"/>
        <c:axId val="96346880"/>
        <c:axId val="963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8EA-4BA8-ADCD-0421C743BD2B}"/>
            </c:ext>
          </c:extLst>
        </c:ser>
        <c:dLbls>
          <c:showLegendKey val="0"/>
          <c:showVal val="0"/>
          <c:showCatName val="0"/>
          <c:showSerName val="0"/>
          <c:showPercent val="0"/>
          <c:showBubbleSize val="0"/>
        </c:dLbls>
        <c:marker val="1"/>
        <c:smooth val="0"/>
        <c:axId val="96346880"/>
        <c:axId val="96348800"/>
      </c:lineChart>
      <c:dateAx>
        <c:axId val="96346880"/>
        <c:scaling>
          <c:orientation val="minMax"/>
        </c:scaling>
        <c:delete val="1"/>
        <c:axPos val="b"/>
        <c:numFmt formatCode="ge" sourceLinked="1"/>
        <c:majorTickMark val="none"/>
        <c:minorTickMark val="none"/>
        <c:tickLblPos val="none"/>
        <c:crossAx val="96348800"/>
        <c:crosses val="autoZero"/>
        <c:auto val="1"/>
        <c:lblOffset val="100"/>
        <c:baseTimeUnit val="years"/>
      </c:dateAx>
      <c:valAx>
        <c:axId val="963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80.099999999999994</c:v>
                </c:pt>
                <c:pt idx="1">
                  <c:v>81.87</c:v>
                </c:pt>
                <c:pt idx="2">
                  <c:v>82.04</c:v>
                </c:pt>
                <c:pt idx="3">
                  <c:v>82.1</c:v>
                </c:pt>
                <c:pt idx="4">
                  <c:v>82.54</c:v>
                </c:pt>
              </c:numCache>
            </c:numRef>
          </c:val>
          <c:extLst xmlns:c16r2="http://schemas.microsoft.com/office/drawing/2015/06/chart">
            <c:ext xmlns:c16="http://schemas.microsoft.com/office/drawing/2014/chart" uri="{C3380CC4-5D6E-409C-BE32-E72D297353CC}">
              <c16:uniqueId val="{00000000-C9AB-4759-9215-1D05DF44C4C1}"/>
            </c:ext>
          </c:extLst>
        </c:ser>
        <c:dLbls>
          <c:showLegendKey val="0"/>
          <c:showVal val="0"/>
          <c:showCatName val="0"/>
          <c:showSerName val="0"/>
          <c:showPercent val="0"/>
          <c:showBubbleSize val="0"/>
        </c:dLbls>
        <c:gapWidth val="150"/>
        <c:axId val="96400512"/>
        <c:axId val="96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C9AB-4759-9215-1D05DF44C4C1}"/>
            </c:ext>
          </c:extLst>
        </c:ser>
        <c:dLbls>
          <c:showLegendKey val="0"/>
          <c:showVal val="0"/>
          <c:showCatName val="0"/>
          <c:showSerName val="0"/>
          <c:showPercent val="0"/>
          <c:showBubbleSize val="0"/>
        </c:dLbls>
        <c:marker val="1"/>
        <c:smooth val="0"/>
        <c:axId val="96400512"/>
        <c:axId val="96402432"/>
      </c:lineChart>
      <c:dateAx>
        <c:axId val="96400512"/>
        <c:scaling>
          <c:orientation val="minMax"/>
        </c:scaling>
        <c:delete val="1"/>
        <c:axPos val="b"/>
        <c:numFmt formatCode="ge" sourceLinked="1"/>
        <c:majorTickMark val="none"/>
        <c:minorTickMark val="none"/>
        <c:tickLblPos val="none"/>
        <c:crossAx val="96402432"/>
        <c:crosses val="autoZero"/>
        <c:auto val="1"/>
        <c:lblOffset val="100"/>
        <c:baseTimeUnit val="years"/>
      </c:dateAx>
      <c:valAx>
        <c:axId val="96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155.13999999999999</c:v>
                </c:pt>
                <c:pt idx="1">
                  <c:v>149.74</c:v>
                </c:pt>
                <c:pt idx="2">
                  <c:v>116.73</c:v>
                </c:pt>
                <c:pt idx="3">
                  <c:v>100.48</c:v>
                </c:pt>
                <c:pt idx="4">
                  <c:v>78.319999999999993</c:v>
                </c:pt>
              </c:numCache>
            </c:numRef>
          </c:val>
          <c:extLst xmlns:c16r2="http://schemas.microsoft.com/office/drawing/2015/06/chart">
            <c:ext xmlns:c16="http://schemas.microsoft.com/office/drawing/2014/chart" uri="{C3380CC4-5D6E-409C-BE32-E72D297353CC}">
              <c16:uniqueId val="{00000000-2D19-4DF4-B15F-ABC4AA6540F2}"/>
            </c:ext>
          </c:extLst>
        </c:ser>
        <c:dLbls>
          <c:showLegendKey val="0"/>
          <c:showVal val="0"/>
          <c:showCatName val="0"/>
          <c:showSerName val="0"/>
          <c:showPercent val="0"/>
          <c:showBubbleSize val="0"/>
        </c:dLbls>
        <c:gapWidth val="150"/>
        <c:axId val="94311936"/>
        <c:axId val="94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D19-4DF4-B15F-ABC4AA6540F2}"/>
            </c:ext>
          </c:extLst>
        </c:ser>
        <c:dLbls>
          <c:showLegendKey val="0"/>
          <c:showVal val="0"/>
          <c:showCatName val="0"/>
          <c:showSerName val="0"/>
          <c:showPercent val="0"/>
          <c:showBubbleSize val="0"/>
        </c:dLbls>
        <c:marker val="1"/>
        <c:smooth val="0"/>
        <c:axId val="94311936"/>
        <c:axId val="94313856"/>
      </c:lineChart>
      <c:dateAx>
        <c:axId val="94311936"/>
        <c:scaling>
          <c:orientation val="minMax"/>
        </c:scaling>
        <c:delete val="1"/>
        <c:axPos val="b"/>
        <c:numFmt formatCode="ge" sourceLinked="1"/>
        <c:majorTickMark val="none"/>
        <c:minorTickMark val="none"/>
        <c:tickLblPos val="none"/>
        <c:crossAx val="94313856"/>
        <c:crosses val="autoZero"/>
        <c:auto val="1"/>
        <c:lblOffset val="100"/>
        <c:baseTimeUnit val="years"/>
      </c:dateAx>
      <c:valAx>
        <c:axId val="943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7-4415-9A28-527723F8F274}"/>
            </c:ext>
          </c:extLst>
        </c:ser>
        <c:dLbls>
          <c:showLegendKey val="0"/>
          <c:showVal val="0"/>
          <c:showCatName val="0"/>
          <c:showSerName val="0"/>
          <c:showPercent val="0"/>
          <c:showBubbleSize val="0"/>
        </c:dLbls>
        <c:gapWidth val="150"/>
        <c:axId val="94369664"/>
        <c:axId val="94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7-4415-9A28-527723F8F274}"/>
            </c:ext>
          </c:extLst>
        </c:ser>
        <c:dLbls>
          <c:showLegendKey val="0"/>
          <c:showVal val="0"/>
          <c:showCatName val="0"/>
          <c:showSerName val="0"/>
          <c:showPercent val="0"/>
          <c:showBubbleSize val="0"/>
        </c:dLbls>
        <c:marker val="1"/>
        <c:smooth val="0"/>
        <c:axId val="94369664"/>
        <c:axId val="94375936"/>
      </c:lineChart>
      <c:dateAx>
        <c:axId val="94369664"/>
        <c:scaling>
          <c:orientation val="minMax"/>
        </c:scaling>
        <c:delete val="1"/>
        <c:axPos val="b"/>
        <c:numFmt formatCode="ge" sourceLinked="1"/>
        <c:majorTickMark val="none"/>
        <c:minorTickMark val="none"/>
        <c:tickLblPos val="none"/>
        <c:crossAx val="94375936"/>
        <c:crosses val="autoZero"/>
        <c:auto val="1"/>
        <c:lblOffset val="100"/>
        <c:baseTimeUnit val="years"/>
      </c:dateAx>
      <c:valAx>
        <c:axId val="94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7E-4D52-B5EB-7EB8C4ABC264}"/>
            </c:ext>
          </c:extLst>
        </c:ser>
        <c:dLbls>
          <c:showLegendKey val="0"/>
          <c:showVal val="0"/>
          <c:showCatName val="0"/>
          <c:showSerName val="0"/>
          <c:showPercent val="0"/>
          <c:showBubbleSize val="0"/>
        </c:dLbls>
        <c:gapWidth val="150"/>
        <c:axId val="94406912"/>
        <c:axId val="944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7E-4D52-B5EB-7EB8C4ABC264}"/>
            </c:ext>
          </c:extLst>
        </c:ser>
        <c:dLbls>
          <c:showLegendKey val="0"/>
          <c:showVal val="0"/>
          <c:showCatName val="0"/>
          <c:showSerName val="0"/>
          <c:showPercent val="0"/>
          <c:showBubbleSize val="0"/>
        </c:dLbls>
        <c:marker val="1"/>
        <c:smooth val="0"/>
        <c:axId val="94406912"/>
        <c:axId val="94409088"/>
      </c:lineChart>
      <c:dateAx>
        <c:axId val="94406912"/>
        <c:scaling>
          <c:orientation val="minMax"/>
        </c:scaling>
        <c:delete val="1"/>
        <c:axPos val="b"/>
        <c:numFmt formatCode="ge" sourceLinked="1"/>
        <c:majorTickMark val="none"/>
        <c:minorTickMark val="none"/>
        <c:tickLblPos val="none"/>
        <c:crossAx val="94409088"/>
        <c:crosses val="autoZero"/>
        <c:auto val="1"/>
        <c:lblOffset val="100"/>
        <c:baseTimeUnit val="years"/>
      </c:dateAx>
      <c:valAx>
        <c:axId val="944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DF-4E6C-8783-7FF102C4D725}"/>
            </c:ext>
          </c:extLst>
        </c:ser>
        <c:dLbls>
          <c:showLegendKey val="0"/>
          <c:showVal val="0"/>
          <c:showCatName val="0"/>
          <c:showSerName val="0"/>
          <c:showPercent val="0"/>
          <c:showBubbleSize val="0"/>
        </c:dLbls>
        <c:gapWidth val="150"/>
        <c:axId val="95828992"/>
        <c:axId val="95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DF-4E6C-8783-7FF102C4D725}"/>
            </c:ext>
          </c:extLst>
        </c:ser>
        <c:dLbls>
          <c:showLegendKey val="0"/>
          <c:showVal val="0"/>
          <c:showCatName val="0"/>
          <c:showSerName val="0"/>
          <c:showPercent val="0"/>
          <c:showBubbleSize val="0"/>
        </c:dLbls>
        <c:marker val="1"/>
        <c:smooth val="0"/>
        <c:axId val="95828992"/>
        <c:axId val="95839360"/>
      </c:lineChart>
      <c:dateAx>
        <c:axId val="95828992"/>
        <c:scaling>
          <c:orientation val="minMax"/>
        </c:scaling>
        <c:delete val="1"/>
        <c:axPos val="b"/>
        <c:numFmt formatCode="ge" sourceLinked="1"/>
        <c:majorTickMark val="none"/>
        <c:minorTickMark val="none"/>
        <c:tickLblPos val="none"/>
        <c:crossAx val="95839360"/>
        <c:crosses val="autoZero"/>
        <c:auto val="1"/>
        <c:lblOffset val="100"/>
        <c:baseTimeUnit val="years"/>
      </c:dateAx>
      <c:valAx>
        <c:axId val="95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A2-498C-8F5F-35CEA7D75FF4}"/>
            </c:ext>
          </c:extLst>
        </c:ser>
        <c:dLbls>
          <c:showLegendKey val="0"/>
          <c:showVal val="0"/>
          <c:showCatName val="0"/>
          <c:showSerName val="0"/>
          <c:showPercent val="0"/>
          <c:showBubbleSize val="0"/>
        </c:dLbls>
        <c:gapWidth val="150"/>
        <c:axId val="95866240"/>
        <c:axId val="958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A2-498C-8F5F-35CEA7D75FF4}"/>
            </c:ext>
          </c:extLst>
        </c:ser>
        <c:dLbls>
          <c:showLegendKey val="0"/>
          <c:showVal val="0"/>
          <c:showCatName val="0"/>
          <c:showSerName val="0"/>
          <c:showPercent val="0"/>
          <c:showBubbleSize val="0"/>
        </c:dLbls>
        <c:marker val="1"/>
        <c:smooth val="0"/>
        <c:axId val="95866240"/>
        <c:axId val="95876608"/>
      </c:lineChart>
      <c:dateAx>
        <c:axId val="95866240"/>
        <c:scaling>
          <c:orientation val="minMax"/>
        </c:scaling>
        <c:delete val="1"/>
        <c:axPos val="b"/>
        <c:numFmt formatCode="ge" sourceLinked="1"/>
        <c:majorTickMark val="none"/>
        <c:minorTickMark val="none"/>
        <c:tickLblPos val="none"/>
        <c:crossAx val="95876608"/>
        <c:crosses val="autoZero"/>
        <c:auto val="1"/>
        <c:lblOffset val="100"/>
        <c:baseTimeUnit val="years"/>
      </c:dateAx>
      <c:valAx>
        <c:axId val="95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1024.93</c:v>
                </c:pt>
                <c:pt idx="1">
                  <c:v>1513.03</c:v>
                </c:pt>
                <c:pt idx="2">
                  <c:v>1501.8</c:v>
                </c:pt>
                <c:pt idx="3">
                  <c:v>1527.71</c:v>
                </c:pt>
                <c:pt idx="4">
                  <c:v>1540.73</c:v>
                </c:pt>
              </c:numCache>
            </c:numRef>
          </c:val>
          <c:extLst xmlns:c16r2="http://schemas.microsoft.com/office/drawing/2015/06/chart">
            <c:ext xmlns:c16="http://schemas.microsoft.com/office/drawing/2014/chart" uri="{C3380CC4-5D6E-409C-BE32-E72D297353CC}">
              <c16:uniqueId val="{00000000-7556-40E5-9216-28DE1396B362}"/>
            </c:ext>
          </c:extLst>
        </c:ser>
        <c:dLbls>
          <c:showLegendKey val="0"/>
          <c:showVal val="0"/>
          <c:showCatName val="0"/>
          <c:showSerName val="0"/>
          <c:showPercent val="0"/>
          <c:showBubbleSize val="0"/>
        </c:dLbls>
        <c:gapWidth val="150"/>
        <c:axId val="95924224"/>
        <c:axId val="959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7556-40E5-9216-28DE1396B362}"/>
            </c:ext>
          </c:extLst>
        </c:ser>
        <c:dLbls>
          <c:showLegendKey val="0"/>
          <c:showVal val="0"/>
          <c:showCatName val="0"/>
          <c:showSerName val="0"/>
          <c:showPercent val="0"/>
          <c:showBubbleSize val="0"/>
        </c:dLbls>
        <c:marker val="1"/>
        <c:smooth val="0"/>
        <c:axId val="95924224"/>
        <c:axId val="95926144"/>
      </c:lineChart>
      <c:dateAx>
        <c:axId val="95924224"/>
        <c:scaling>
          <c:orientation val="minMax"/>
        </c:scaling>
        <c:delete val="1"/>
        <c:axPos val="b"/>
        <c:numFmt formatCode="ge" sourceLinked="1"/>
        <c:majorTickMark val="none"/>
        <c:minorTickMark val="none"/>
        <c:tickLblPos val="none"/>
        <c:crossAx val="95926144"/>
        <c:crosses val="autoZero"/>
        <c:auto val="1"/>
        <c:lblOffset val="100"/>
        <c:baseTimeUnit val="years"/>
      </c:dateAx>
      <c:valAx>
        <c:axId val="959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69.180000000000007</c:v>
                </c:pt>
                <c:pt idx="1">
                  <c:v>63.3</c:v>
                </c:pt>
                <c:pt idx="2">
                  <c:v>69.62</c:v>
                </c:pt>
                <c:pt idx="3">
                  <c:v>68.849999999999994</c:v>
                </c:pt>
                <c:pt idx="4">
                  <c:v>51.28</c:v>
                </c:pt>
              </c:numCache>
            </c:numRef>
          </c:val>
          <c:extLst xmlns:c16r2="http://schemas.microsoft.com/office/drawing/2015/06/chart">
            <c:ext xmlns:c16="http://schemas.microsoft.com/office/drawing/2014/chart" uri="{C3380CC4-5D6E-409C-BE32-E72D297353CC}">
              <c16:uniqueId val="{00000000-6FA2-47AF-8B49-BB9A3BF4A7CC}"/>
            </c:ext>
          </c:extLst>
        </c:ser>
        <c:dLbls>
          <c:showLegendKey val="0"/>
          <c:showVal val="0"/>
          <c:showCatName val="0"/>
          <c:showSerName val="0"/>
          <c:showPercent val="0"/>
          <c:showBubbleSize val="0"/>
        </c:dLbls>
        <c:gapWidth val="150"/>
        <c:axId val="95961472"/>
        <c:axId val="959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6FA2-47AF-8B49-BB9A3BF4A7CC}"/>
            </c:ext>
          </c:extLst>
        </c:ser>
        <c:dLbls>
          <c:showLegendKey val="0"/>
          <c:showVal val="0"/>
          <c:showCatName val="0"/>
          <c:showSerName val="0"/>
          <c:showPercent val="0"/>
          <c:showBubbleSize val="0"/>
        </c:dLbls>
        <c:marker val="1"/>
        <c:smooth val="0"/>
        <c:axId val="95961472"/>
        <c:axId val="95963392"/>
      </c:lineChart>
      <c:dateAx>
        <c:axId val="95961472"/>
        <c:scaling>
          <c:orientation val="minMax"/>
        </c:scaling>
        <c:delete val="1"/>
        <c:axPos val="b"/>
        <c:numFmt formatCode="ge" sourceLinked="1"/>
        <c:majorTickMark val="none"/>
        <c:minorTickMark val="none"/>
        <c:tickLblPos val="none"/>
        <c:crossAx val="95963392"/>
        <c:crosses val="autoZero"/>
        <c:auto val="1"/>
        <c:lblOffset val="100"/>
        <c:baseTimeUnit val="years"/>
      </c:dateAx>
      <c:valAx>
        <c:axId val="95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170.5</c:v>
                </c:pt>
                <c:pt idx="1">
                  <c:v>191.12</c:v>
                </c:pt>
                <c:pt idx="2">
                  <c:v>189.19</c:v>
                </c:pt>
                <c:pt idx="3">
                  <c:v>199.3</c:v>
                </c:pt>
                <c:pt idx="4">
                  <c:v>260.61</c:v>
                </c:pt>
              </c:numCache>
            </c:numRef>
          </c:val>
          <c:extLst xmlns:c16r2="http://schemas.microsoft.com/office/drawing/2015/06/chart">
            <c:ext xmlns:c16="http://schemas.microsoft.com/office/drawing/2014/chart" uri="{C3380CC4-5D6E-409C-BE32-E72D297353CC}">
              <c16:uniqueId val="{00000000-09A3-4FDA-9955-8C98E26BF6C9}"/>
            </c:ext>
          </c:extLst>
        </c:ser>
        <c:dLbls>
          <c:showLegendKey val="0"/>
          <c:showVal val="0"/>
          <c:showCatName val="0"/>
          <c:showSerName val="0"/>
          <c:showPercent val="0"/>
          <c:showBubbleSize val="0"/>
        </c:dLbls>
        <c:gapWidth val="150"/>
        <c:axId val="95990144"/>
        <c:axId val="959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09A3-4FDA-9955-8C98E26BF6C9}"/>
            </c:ext>
          </c:extLst>
        </c:ser>
        <c:dLbls>
          <c:showLegendKey val="0"/>
          <c:showVal val="0"/>
          <c:showCatName val="0"/>
          <c:showSerName val="0"/>
          <c:showPercent val="0"/>
          <c:showBubbleSize val="0"/>
        </c:dLbls>
        <c:marker val="1"/>
        <c:smooth val="0"/>
        <c:axId val="95990144"/>
        <c:axId val="95992064"/>
      </c:lineChart>
      <c:dateAx>
        <c:axId val="95990144"/>
        <c:scaling>
          <c:orientation val="minMax"/>
        </c:scaling>
        <c:delete val="1"/>
        <c:axPos val="b"/>
        <c:numFmt formatCode="ge" sourceLinked="1"/>
        <c:majorTickMark val="none"/>
        <c:minorTickMark val="none"/>
        <c:tickLblPos val="none"/>
        <c:crossAx val="95992064"/>
        <c:crosses val="autoZero"/>
        <c:auto val="1"/>
        <c:lblOffset val="100"/>
        <c:baseTimeUnit val="years"/>
      </c:dateAx>
      <c:valAx>
        <c:axId val="959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伊豆市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31411</v>
      </c>
      <c r="AM8" s="66"/>
      <c r="AN8" s="66"/>
      <c r="AO8" s="66"/>
      <c r="AP8" s="66"/>
      <c r="AQ8" s="66"/>
      <c r="AR8" s="66"/>
      <c r="AS8" s="66"/>
      <c r="AT8" s="65">
        <f>データ!$S$6</f>
        <v>363.97</v>
      </c>
      <c r="AU8" s="65"/>
      <c r="AV8" s="65"/>
      <c r="AW8" s="65"/>
      <c r="AX8" s="65"/>
      <c r="AY8" s="65"/>
      <c r="AZ8" s="65"/>
      <c r="BA8" s="65"/>
      <c r="BB8" s="65">
        <f>データ!$T$6</f>
        <v>86.3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9.3800000000000008</v>
      </c>
      <c r="Q10" s="65"/>
      <c r="R10" s="65"/>
      <c r="S10" s="65"/>
      <c r="T10" s="65"/>
      <c r="U10" s="65"/>
      <c r="V10" s="65"/>
      <c r="W10" s="66">
        <f>データ!$Q$6</f>
        <v>2543</v>
      </c>
      <c r="X10" s="66"/>
      <c r="Y10" s="66"/>
      <c r="Z10" s="66"/>
      <c r="AA10" s="66"/>
      <c r="AB10" s="66"/>
      <c r="AC10" s="66"/>
      <c r="AD10" s="2"/>
      <c r="AE10" s="2"/>
      <c r="AF10" s="2"/>
      <c r="AG10" s="2"/>
      <c r="AH10" s="2"/>
      <c r="AI10" s="2"/>
      <c r="AJ10" s="2"/>
      <c r="AK10" s="2"/>
      <c r="AL10" s="66">
        <f>データ!$U$6</f>
        <v>2916</v>
      </c>
      <c r="AM10" s="66"/>
      <c r="AN10" s="66"/>
      <c r="AO10" s="66"/>
      <c r="AP10" s="66"/>
      <c r="AQ10" s="66"/>
      <c r="AR10" s="66"/>
      <c r="AS10" s="66"/>
      <c r="AT10" s="65">
        <f>データ!$V$6</f>
        <v>0.19</v>
      </c>
      <c r="AU10" s="65"/>
      <c r="AV10" s="65"/>
      <c r="AW10" s="65"/>
      <c r="AX10" s="65"/>
      <c r="AY10" s="65"/>
      <c r="AZ10" s="65"/>
      <c r="BA10" s="65"/>
      <c r="BB10" s="65">
        <f>データ!$W$6</f>
        <v>15347.37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LhvFF95yppvB7OxkT/szhyB9lJAw+tvN1pUp5S8s9d9br5HBAwFjrm68JowxZt8aPGGKWj5p0WlaoJ3CYMJxWg==" saltValue="WDU5P18KQjnCwZd43itNq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222224</v>
      </c>
      <c r="D6" s="33">
        <f t="shared" si="3"/>
        <v>47</v>
      </c>
      <c r="E6" s="33">
        <f t="shared" si="3"/>
        <v>1</v>
      </c>
      <c r="F6" s="33">
        <f t="shared" si="3"/>
        <v>0</v>
      </c>
      <c r="G6" s="33">
        <f t="shared" si="3"/>
        <v>0</v>
      </c>
      <c r="H6" s="33" t="str">
        <f t="shared" si="3"/>
        <v>静岡県　伊豆市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9.3800000000000008</v>
      </c>
      <c r="Q6" s="34">
        <f t="shared" si="3"/>
        <v>2543</v>
      </c>
      <c r="R6" s="34">
        <f t="shared" si="3"/>
        <v>31411</v>
      </c>
      <c r="S6" s="34">
        <f t="shared" si="3"/>
        <v>363.97</v>
      </c>
      <c r="T6" s="34">
        <f t="shared" si="3"/>
        <v>86.3</v>
      </c>
      <c r="U6" s="34">
        <f t="shared" si="3"/>
        <v>2916</v>
      </c>
      <c r="V6" s="34">
        <f t="shared" si="3"/>
        <v>0.19</v>
      </c>
      <c r="W6" s="34">
        <f t="shared" si="3"/>
        <v>15347.37</v>
      </c>
      <c r="X6" s="35">
        <f>IF(X7="",NA(),X7)</f>
        <v>155.13999999999999</v>
      </c>
      <c r="Y6" s="35">
        <f t="shared" ref="Y6:AG6" si="4">IF(Y7="",NA(),Y7)</f>
        <v>149.74</v>
      </c>
      <c r="Z6" s="35">
        <f t="shared" si="4"/>
        <v>116.73</v>
      </c>
      <c r="AA6" s="35">
        <f t="shared" si="4"/>
        <v>100.48</v>
      </c>
      <c r="AB6" s="35">
        <f t="shared" si="4"/>
        <v>78.319999999999993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1024.93</v>
      </c>
      <c r="BF6" s="35">
        <f t="shared" ref="BF6:BN6" si="7">IF(BF7="",NA(),BF7)</f>
        <v>1513.03</v>
      </c>
      <c r="BG6" s="35">
        <f t="shared" si="7"/>
        <v>1501.8</v>
      </c>
      <c r="BH6" s="35">
        <f t="shared" si="7"/>
        <v>1527.71</v>
      </c>
      <c r="BI6" s="35">
        <f t="shared" si="7"/>
        <v>1540.73</v>
      </c>
      <c r="BJ6" s="35">
        <f t="shared" si="7"/>
        <v>1113.76</v>
      </c>
      <c r="BK6" s="35">
        <f t="shared" si="7"/>
        <v>1125.69</v>
      </c>
      <c r="BL6" s="35">
        <f t="shared" si="7"/>
        <v>1134.67</v>
      </c>
      <c r="BM6" s="35">
        <f t="shared" si="7"/>
        <v>1144.79</v>
      </c>
      <c r="BN6" s="35">
        <f t="shared" si="7"/>
        <v>1061.58</v>
      </c>
      <c r="BO6" s="34" t="str">
        <f>IF(BO7="","",IF(BO7="-","【-】","【"&amp;SUBSTITUTE(TEXT(BO7,"#,##0.00"),"-","△")&amp;"】"))</f>
        <v>【1,141.75】</v>
      </c>
      <c r="BP6" s="35">
        <f>IF(BP7="",NA(),BP7)</f>
        <v>69.180000000000007</v>
      </c>
      <c r="BQ6" s="35">
        <f t="shared" ref="BQ6:BY6" si="8">IF(BQ7="",NA(),BQ7)</f>
        <v>63.3</v>
      </c>
      <c r="BR6" s="35">
        <f t="shared" si="8"/>
        <v>69.62</v>
      </c>
      <c r="BS6" s="35">
        <f t="shared" si="8"/>
        <v>68.849999999999994</v>
      </c>
      <c r="BT6" s="35">
        <f t="shared" si="8"/>
        <v>51.28</v>
      </c>
      <c r="BU6" s="35">
        <f t="shared" si="8"/>
        <v>34.25</v>
      </c>
      <c r="BV6" s="35">
        <f t="shared" si="8"/>
        <v>46.48</v>
      </c>
      <c r="BW6" s="35">
        <f t="shared" si="8"/>
        <v>40.6</v>
      </c>
      <c r="BX6" s="35">
        <f t="shared" si="8"/>
        <v>56.04</v>
      </c>
      <c r="BY6" s="35">
        <f t="shared" si="8"/>
        <v>58.52</v>
      </c>
      <c r="BZ6" s="34" t="str">
        <f>IF(BZ7="","",IF(BZ7="-","【-】","【"&amp;SUBSTITUTE(TEXT(BZ7,"#,##0.00"),"-","△")&amp;"】"))</f>
        <v>【54.93】</v>
      </c>
      <c r="CA6" s="35">
        <f>IF(CA7="",NA(),CA7)</f>
        <v>170.5</v>
      </c>
      <c r="CB6" s="35">
        <f t="shared" ref="CB6:CJ6" si="9">IF(CB7="",NA(),CB7)</f>
        <v>191.12</v>
      </c>
      <c r="CC6" s="35">
        <f t="shared" si="9"/>
        <v>189.19</v>
      </c>
      <c r="CD6" s="35">
        <f t="shared" si="9"/>
        <v>199.3</v>
      </c>
      <c r="CE6" s="35">
        <f t="shared" si="9"/>
        <v>260.61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68.150000000000006</v>
      </c>
      <c r="CM6" s="35">
        <f t="shared" ref="CM6:CU6" si="10">IF(CM7="",NA(),CM7)</f>
        <v>68.78</v>
      </c>
      <c r="CN6" s="35">
        <f t="shared" si="10"/>
        <v>64.61</v>
      </c>
      <c r="CO6" s="35">
        <f t="shared" si="10"/>
        <v>63.91</v>
      </c>
      <c r="CP6" s="35">
        <f t="shared" si="10"/>
        <v>67.13</v>
      </c>
      <c r="CQ6" s="35">
        <f t="shared" si="10"/>
        <v>57.55</v>
      </c>
      <c r="CR6" s="35">
        <f t="shared" si="10"/>
        <v>57.43</v>
      </c>
      <c r="CS6" s="35">
        <f t="shared" si="10"/>
        <v>57.29</v>
      </c>
      <c r="CT6" s="35">
        <f t="shared" si="10"/>
        <v>55.9</v>
      </c>
      <c r="CU6" s="35">
        <f t="shared" si="10"/>
        <v>57.3</v>
      </c>
      <c r="CV6" s="34" t="str">
        <f>IF(CV7="","",IF(CV7="-","【-】","【"&amp;SUBSTITUTE(TEXT(CV7,"#,##0.00"),"-","△")&amp;"】"))</f>
        <v>【56.91】</v>
      </c>
      <c r="CW6" s="35">
        <f>IF(CW7="",NA(),CW7)</f>
        <v>80.099999999999994</v>
      </c>
      <c r="CX6" s="35">
        <f t="shared" ref="CX6:DF6" si="11">IF(CX7="",NA(),CX7)</f>
        <v>81.87</v>
      </c>
      <c r="CY6" s="35">
        <f t="shared" si="11"/>
        <v>82.04</v>
      </c>
      <c r="CZ6" s="35">
        <f t="shared" si="11"/>
        <v>82.1</v>
      </c>
      <c r="DA6" s="35">
        <f t="shared" si="11"/>
        <v>82.54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0.4</v>
      </c>
      <c r="EG6" s="35">
        <f t="shared" si="14"/>
        <v>1.24</v>
      </c>
      <c r="EH6" s="35">
        <f t="shared" si="14"/>
        <v>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222224</v>
      </c>
      <c r="D7" s="37">
        <v>47</v>
      </c>
      <c r="E7" s="37">
        <v>1</v>
      </c>
      <c r="F7" s="37">
        <v>0</v>
      </c>
      <c r="G7" s="37">
        <v>0</v>
      </c>
      <c r="H7" s="37" t="s">
        <v>107</v>
      </c>
      <c r="I7" s="37" t="s">
        <v>108</v>
      </c>
      <c r="J7" s="37" t="s">
        <v>109</v>
      </c>
      <c r="K7" s="37" t="s">
        <v>110</v>
      </c>
      <c r="L7" s="37" t="s">
        <v>111</v>
      </c>
      <c r="M7" s="37" t="s">
        <v>112</v>
      </c>
      <c r="N7" s="38" t="s">
        <v>113</v>
      </c>
      <c r="O7" s="38" t="s">
        <v>114</v>
      </c>
      <c r="P7" s="38">
        <v>9.3800000000000008</v>
      </c>
      <c r="Q7" s="38">
        <v>2543</v>
      </c>
      <c r="R7" s="38">
        <v>31411</v>
      </c>
      <c r="S7" s="38">
        <v>363.97</v>
      </c>
      <c r="T7" s="38">
        <v>86.3</v>
      </c>
      <c r="U7" s="38">
        <v>2916</v>
      </c>
      <c r="V7" s="38">
        <v>0.19</v>
      </c>
      <c r="W7" s="38">
        <v>15347.37</v>
      </c>
      <c r="X7" s="38">
        <v>155.13999999999999</v>
      </c>
      <c r="Y7" s="38">
        <v>149.74</v>
      </c>
      <c r="Z7" s="38">
        <v>116.73</v>
      </c>
      <c r="AA7" s="38">
        <v>100.48</v>
      </c>
      <c r="AB7" s="38">
        <v>78.319999999999993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1024.93</v>
      </c>
      <c r="BF7" s="38">
        <v>1513.03</v>
      </c>
      <c r="BG7" s="38">
        <v>1501.8</v>
      </c>
      <c r="BH7" s="38">
        <v>1527.71</v>
      </c>
      <c r="BI7" s="38">
        <v>1540.73</v>
      </c>
      <c r="BJ7" s="38">
        <v>1113.76</v>
      </c>
      <c r="BK7" s="38">
        <v>1125.69</v>
      </c>
      <c r="BL7" s="38">
        <v>1134.67</v>
      </c>
      <c r="BM7" s="38">
        <v>1144.79</v>
      </c>
      <c r="BN7" s="38">
        <v>1061.58</v>
      </c>
      <c r="BO7" s="38">
        <v>1141.75</v>
      </c>
      <c r="BP7" s="38">
        <v>69.180000000000007</v>
      </c>
      <c r="BQ7" s="38">
        <v>63.3</v>
      </c>
      <c r="BR7" s="38">
        <v>69.62</v>
      </c>
      <c r="BS7" s="38">
        <v>68.849999999999994</v>
      </c>
      <c r="BT7" s="38">
        <v>51.28</v>
      </c>
      <c r="BU7" s="38">
        <v>34.25</v>
      </c>
      <c r="BV7" s="38">
        <v>46.48</v>
      </c>
      <c r="BW7" s="38">
        <v>40.6</v>
      </c>
      <c r="BX7" s="38">
        <v>56.04</v>
      </c>
      <c r="BY7" s="38">
        <v>58.52</v>
      </c>
      <c r="BZ7" s="38">
        <v>54.93</v>
      </c>
      <c r="CA7" s="38">
        <v>170.5</v>
      </c>
      <c r="CB7" s="38">
        <v>191.12</v>
      </c>
      <c r="CC7" s="38">
        <v>189.19</v>
      </c>
      <c r="CD7" s="38">
        <v>199.3</v>
      </c>
      <c r="CE7" s="38">
        <v>260.61</v>
      </c>
      <c r="CF7" s="38">
        <v>501.18</v>
      </c>
      <c r="CG7" s="38">
        <v>376.61</v>
      </c>
      <c r="CH7" s="38">
        <v>440.03</v>
      </c>
      <c r="CI7" s="38">
        <v>304.35000000000002</v>
      </c>
      <c r="CJ7" s="38">
        <v>296.3</v>
      </c>
      <c r="CK7" s="38">
        <v>292.18</v>
      </c>
      <c r="CL7" s="38">
        <v>68.150000000000006</v>
      </c>
      <c r="CM7" s="38">
        <v>68.78</v>
      </c>
      <c r="CN7" s="38">
        <v>64.61</v>
      </c>
      <c r="CO7" s="38">
        <v>63.91</v>
      </c>
      <c r="CP7" s="38">
        <v>67.13</v>
      </c>
      <c r="CQ7" s="38">
        <v>57.55</v>
      </c>
      <c r="CR7" s="38">
        <v>57.43</v>
      </c>
      <c r="CS7" s="38">
        <v>57.29</v>
      </c>
      <c r="CT7" s="38">
        <v>55.9</v>
      </c>
      <c r="CU7" s="38">
        <v>57.3</v>
      </c>
      <c r="CV7" s="38">
        <v>56.91</v>
      </c>
      <c r="CW7" s="38">
        <v>80.099999999999994</v>
      </c>
      <c r="CX7" s="38">
        <v>81.87</v>
      </c>
      <c r="CY7" s="38">
        <v>82.04</v>
      </c>
      <c r="CZ7" s="38">
        <v>82.1</v>
      </c>
      <c r="DA7" s="38">
        <v>82.54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0.4</v>
      </c>
      <c r="EG7" s="38">
        <v>1.24</v>
      </c>
      <c r="EH7" s="38">
        <v>1</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鈴木　博樹</cp:lastModifiedBy>
  <cp:lastPrinted>2019-01-25T11:25:34Z</cp:lastPrinted>
  <dcterms:created xsi:type="dcterms:W3CDTF">2018-12-03T08:43:59Z</dcterms:created>
  <dcterms:modified xsi:type="dcterms:W3CDTF">2019-01-25T12:04:57Z</dcterms:modified>
</cp:coreProperties>
</file>