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<sst xmlns="http://schemas.openxmlformats.org/spreadsheetml/2006/main" count="232" uniqueCount="120">
  <si>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</si>
  <si>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</si>
  <si>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</si>
  <si>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</si>
  <si>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</si>
  <si>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</si>
  <si>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</si>
  <si>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</si>
  <si>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</si>
  <si>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</si>
  <si>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</si>
  <si>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</si>
  <si>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</si>
  <si>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</si>
  <si>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</si>
  <si>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</si>
  <si>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</si>
  <si>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</si>
  <si>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</si>
  <si>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</si>
  <si>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</si>
  <si>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</si>
  <si>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</si>
  <si>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</si>
  <si>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</si>
  <si>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</si>
  <si>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</si>
  <si>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</si>
  <si>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</si>
  <si>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</si>
  <si>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</si>
  <si>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</si>
  <si>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</si>
  <si>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</si>
  <si>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</si>
  <si>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</si>
  <si>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</si>
  <si>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</si>
  <si>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</si>
  <si>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</si>
  <si>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</si>
  <si>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</si>
  <si>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</si>
  <si>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</si>
  <si>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</si>
  <si>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</si>
  <si>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</si>
  <si>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</si>
  <si>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</si>
  <si>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</si>
  <si>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</si>
  <si>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</si>
  <si>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</si>
  <si>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</si>
  <si>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</si>
  <si>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</si>
  <si>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</si>
  <si>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</si>
  <si>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</si>
  <si>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</si>
  <si>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</si>
  <si>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</si>
  <si>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</si>
  <si>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</si>
  <si>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</si>
  <si>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</si>
  <si>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</si>
  <si>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</si>
  <si>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</si>
  <si>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</si>
  <si>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</si>
  <si>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</si>
  <si>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</si>
  <si>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</si>
  <si>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</si>
  <si>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</si>
  <si>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</si>
  <si>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</si>
  <si>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</si>
  <si>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</si>
  <si>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</si>
  <si>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</si>
  <si>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</si>
  <si>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</si>
  <si>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</si>
  <si>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</si>
  <si>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</si>
  <si>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</si>
  <si>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</si>
  <si>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</si>
  <si>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</si>
  <si>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</si>
  <si>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</si>
  <si>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</si>
  <si>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</si>
  <si>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</si>
  <si>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</si>
  <si>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</si>
  <si>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</si>
  <si>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</si>
  <si>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</si>
  <si>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</si>
  <si>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</si>
  <si>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</si>
  <si>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</si>
  <si>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</si>
  <si>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</si>
  <si>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</si>
  <si>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</si>
  <si>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</si>
  <si>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</si>
  <si>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</si>
  <si>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</si>
  <si>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</si>
  <si>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</si>
  <si>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</si>
  <si>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</si>
  <si>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現在、経営状況は健全な状態であるが、人口が減少傾向であることから収益も微減している。施設の更新は、策定済のアセットマネジメントをもとに計画的に行い、今後「経営戦略」を策定し、健全な経営が継続できるように取り組んでいく。</t>
    <rPh sb="0" eb="2">
      <t>ゲンザイ</t>
    </rPh>
    <rPh sb="3" eb="5">
      <t>ケイエイ</t>
    </rPh>
    <rPh sb="5" eb="7">
      <t>ジョウキョウ</t>
    </rPh>
    <rPh sb="8" eb="10">
      <t>ケンゼン</t>
    </rPh>
    <rPh sb="11" eb="13">
      <t>ジョウタイ</t>
    </rPh>
    <rPh sb="18" eb="20">
      <t>ジンコウ</t>
    </rPh>
    <rPh sb="21" eb="23">
      <t>ゲンショウ</t>
    </rPh>
    <rPh sb="23" eb="25">
      <t>ケイコウ</t>
    </rPh>
    <rPh sb="32" eb="34">
      <t>シュウエキ</t>
    </rPh>
    <rPh sb="35" eb="37">
      <t>ビゲン</t>
    </rPh>
    <rPh sb="42" eb="44">
      <t>シセツ</t>
    </rPh>
    <rPh sb="45" eb="47">
      <t>コウシン</t>
    </rPh>
    <rPh sb="49" eb="51">
      <t>サクテイ</t>
    </rPh>
    <rPh sb="51" eb="52">
      <t>ズミ</t>
    </rPh>
    <rPh sb="67" eb="70">
      <t>ケイカクテキ</t>
    </rPh>
    <rPh sb="71" eb="72">
      <t>オコナ</t>
    </rPh>
    <rPh sb="74" eb="76">
      <t>コンゴ</t>
    </rPh>
    <rPh sb="77" eb="79">
      <t>ケイエイ</t>
    </rPh>
    <rPh sb="79" eb="81">
      <t>センリャク</t>
    </rPh>
    <rPh sb="83" eb="85">
      <t>サクテイ</t>
    </rPh>
    <rPh sb="87" eb="89">
      <t>ケンゼン</t>
    </rPh>
    <rPh sb="90" eb="92">
      <t>ケイエイ</t>
    </rPh>
    <rPh sb="93" eb="95">
      <t>ケイゾク</t>
    </rPh>
    <rPh sb="101" eb="102">
      <t>ト</t>
    </rPh>
    <rPh sb="103" eb="104">
      <t>ク</t>
    </rPh>
    <phoneticPr fontId="4"/>
  </si>
  <si>
    <t>・②管路経年化率（％）を見ると法定耐用年数を超過した管路はない。
・③管路更新率（％）は、H29年度0.00の表示だが実際は0.29である。布設替工事が少なかったことと、繰り越し工事が2本あったため更新率が下がった。アセットマネジメントによる計画や漏水の発生など必要な管路更新は継続して行っていく。</t>
    <rPh sb="2" eb="4">
      <t>カンロ</t>
    </rPh>
    <rPh sb="4" eb="7">
      <t>ケイネンカ</t>
    </rPh>
    <rPh sb="7" eb="8">
      <t>リツ</t>
    </rPh>
    <rPh sb="12" eb="13">
      <t>ミ</t>
    </rPh>
    <rPh sb="15" eb="17">
      <t>ホウテイ</t>
    </rPh>
    <rPh sb="17" eb="19">
      <t>タイヨウ</t>
    </rPh>
    <rPh sb="19" eb="21">
      <t>ネンスウ</t>
    </rPh>
    <rPh sb="22" eb="24">
      <t>チョウカ</t>
    </rPh>
    <rPh sb="26" eb="28">
      <t>カンロ</t>
    </rPh>
    <rPh sb="36" eb="38">
      <t>カンロ</t>
    </rPh>
    <rPh sb="38" eb="40">
      <t>コウシン</t>
    </rPh>
    <rPh sb="40" eb="41">
      <t>リツ</t>
    </rPh>
    <rPh sb="49" eb="51">
      <t>ネンド</t>
    </rPh>
    <rPh sb="56" eb="58">
      <t>ヒョウジ</t>
    </rPh>
    <rPh sb="60" eb="62">
      <t>ジッサイ</t>
    </rPh>
    <rPh sb="71" eb="73">
      <t>フセツ</t>
    </rPh>
    <rPh sb="73" eb="74">
      <t>ガ</t>
    </rPh>
    <rPh sb="74" eb="76">
      <t>コウジ</t>
    </rPh>
    <rPh sb="77" eb="78">
      <t>スク</t>
    </rPh>
    <rPh sb="86" eb="87">
      <t>ク</t>
    </rPh>
    <rPh sb="88" eb="89">
      <t>コ</t>
    </rPh>
    <rPh sb="90" eb="92">
      <t>コウジ</t>
    </rPh>
    <rPh sb="94" eb="95">
      <t>ホン</t>
    </rPh>
    <rPh sb="100" eb="102">
      <t>コウシン</t>
    </rPh>
    <rPh sb="102" eb="103">
      <t>リツ</t>
    </rPh>
    <rPh sb="104" eb="105">
      <t>サ</t>
    </rPh>
    <rPh sb="122" eb="124">
      <t>ケイカク</t>
    </rPh>
    <rPh sb="125" eb="127">
      <t>ロウスイ</t>
    </rPh>
    <rPh sb="128" eb="130">
      <t>ハッセイ</t>
    </rPh>
    <rPh sb="132" eb="134">
      <t>ヒツヨウ</t>
    </rPh>
    <rPh sb="135" eb="137">
      <t>カンロ</t>
    </rPh>
    <rPh sb="137" eb="139">
      <t>コウシン</t>
    </rPh>
    <rPh sb="144" eb="145">
      <t>オコナ</t>
    </rPh>
    <phoneticPr fontId="4"/>
  </si>
  <si>
    <t>・経営の健全性については、①経常収支率（％）から⑥給水原価（円）までの各指標について、類似団体平均値と比較しても非常に良好な値となっており、健全な経営を維持しているものと判断する。
・経営の効率性については、⑦施設利用率（％）が類似団体の平均値を下回っているため、今後の施設更新では、将来の使用見込水量を適切に算定した上で施設能力の適正化を進め、施設の効率性を高めていく。</t>
    <rPh sb="1" eb="3">
      <t>ケイエイ</t>
    </rPh>
    <rPh sb="4" eb="7">
      <t>ケンゼンセイ</t>
    </rPh>
    <rPh sb="14" eb="16">
      <t>ケイジョウ</t>
    </rPh>
    <rPh sb="16" eb="18">
      <t>シュウシ</t>
    </rPh>
    <rPh sb="18" eb="19">
      <t>リツ</t>
    </rPh>
    <rPh sb="25" eb="27">
      <t>キュウスイ</t>
    </rPh>
    <rPh sb="27" eb="29">
      <t>ゲンカ</t>
    </rPh>
    <rPh sb="30" eb="31">
      <t>エン</t>
    </rPh>
    <rPh sb="35" eb="36">
      <t>カク</t>
    </rPh>
    <rPh sb="36" eb="38">
      <t>シヒョウ</t>
    </rPh>
    <rPh sb="43" eb="45">
      <t>ルイジ</t>
    </rPh>
    <rPh sb="45" eb="47">
      <t>ダンタイ</t>
    </rPh>
    <rPh sb="47" eb="50">
      <t>ヘイキンチ</t>
    </rPh>
    <rPh sb="51" eb="53">
      <t>ヒカク</t>
    </rPh>
    <rPh sb="56" eb="58">
      <t>ヒジョウ</t>
    </rPh>
    <rPh sb="59" eb="61">
      <t>リョウコウ</t>
    </rPh>
    <rPh sb="62" eb="63">
      <t>アタイ</t>
    </rPh>
    <rPh sb="70" eb="72">
      <t>ケンゼン</t>
    </rPh>
    <rPh sb="73" eb="75">
      <t>ケイエイ</t>
    </rPh>
    <rPh sb="76" eb="78">
      <t>イジ</t>
    </rPh>
    <rPh sb="85" eb="87">
      <t>ハンダン</t>
    </rPh>
    <rPh sb="93" eb="95">
      <t>ケイエイ</t>
    </rPh>
    <rPh sb="96" eb="98">
      <t>コウリツ</t>
    </rPh>
    <rPh sb="98" eb="99">
      <t>セイ</t>
    </rPh>
    <rPh sb="106" eb="108">
      <t>シセツ</t>
    </rPh>
    <rPh sb="108" eb="111">
      <t>リヨウリツ</t>
    </rPh>
    <rPh sb="115" eb="117">
      <t>ルイジ</t>
    </rPh>
    <rPh sb="117" eb="119">
      <t>ダンタイ</t>
    </rPh>
    <rPh sb="120" eb="122">
      <t>ヘイキン</t>
    </rPh>
    <rPh sb="122" eb="123">
      <t>チ</t>
    </rPh>
    <rPh sb="124" eb="126">
      <t>シタマワ</t>
    </rPh>
    <rPh sb="133" eb="135">
      <t>コンゴ</t>
    </rPh>
    <rPh sb="136" eb="138">
      <t>シセツ</t>
    </rPh>
    <rPh sb="138" eb="140">
      <t>コウシン</t>
    </rPh>
    <rPh sb="143" eb="145">
      <t>ショウライ</t>
    </rPh>
    <rPh sb="146" eb="148">
      <t>シヨウ</t>
    </rPh>
    <rPh sb="148" eb="150">
      <t>ミコ</t>
    </rPh>
    <rPh sb="150" eb="152">
      <t>スイリョウ</t>
    </rPh>
    <rPh sb="153" eb="155">
      <t>テキセツ</t>
    </rPh>
    <rPh sb="156" eb="158">
      <t>サンテイ</t>
    </rPh>
    <rPh sb="160" eb="161">
      <t>ウエ</t>
    </rPh>
    <rPh sb="162" eb="164">
      <t>シセツ</t>
    </rPh>
    <rPh sb="164" eb="166">
      <t>ノウリョク</t>
    </rPh>
    <rPh sb="167" eb="170">
      <t>テキセイカ</t>
    </rPh>
    <rPh sb="171" eb="172">
      <t>スス</t>
    </rPh>
    <rPh sb="174" eb="176">
      <t>シセツ</t>
    </rPh>
    <rPh sb="177" eb="180">
      <t>コウリツセイ</t>
    </rPh>
    <rPh sb="181" eb="18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</si>
</sst>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1.26</c:v>
                </c:pt>
                <c:pt idx="1">
                  <c:v>1.02</c:v>
                </c:pt>
                <c:pt idx="2">
                  <c:v>1.24</c:v>
                </c:pt>
                <c:pt idx="3">
                  <c:v>1.1599999999999999</c:v>
                </c:pt>
                <c:pt idx="4" formatCode="#,##0.00;&quot;△&quot;#,##0.00">
                  <c:v>0</c:v>
                </c:pt>
              </c:numCache>
            </c:numRef>
          </c:val>
          <c:extLst xmlns:c16r2="http://schemas.microsoft.com/office/drawing/2015/06/chart">
            <c:ext xmlns:c16="http://schemas.microsoft.com/office/drawing/2014/chart" uri="{C3380CC4-5D6E-409C-BE32-E72D297353CC}">
              <c16:uniqueId val="{00000000-C1BB-4F62-8E0F-CC584738307F}"/>
            </c:ext>
          </c:extLst>
        </c:ser>
        <c:dLbls>
          <c:showLegendKey val="0"/>
          <c:showVal val="0"/>
          <c:showCatName val="0"/>
          <c:showSerName val="0"/>
          <c:showPercent val="0"/>
          <c:showBubbleSize val="0"/>
        </c:dLbls>
        <c:gapWidth val="150"/>
        <c:axId val="113030272"/>
        <c:axId val="1130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1BB-4F62-8E0F-CC584738307F}"/>
            </c:ext>
          </c:extLst>
        </c:ser>
        <c:dLbls>
          <c:showLegendKey val="0"/>
          <c:showVal val="0"/>
          <c:showCatName val="0"/>
          <c:showSerName val="0"/>
          <c:showPercent val="0"/>
          <c:showBubbleSize val="0"/>
        </c:dLbls>
        <c:marker val="1"/>
        <c:smooth val="0"/>
        <c:axId val="113030272"/>
        <c:axId val="113032192"/>
      </c:lineChart>
      <c:dateAx>
        <c:axId val="113030272"/>
        <c:scaling>
          <c:orientation val="minMax"/>
        </c:scaling>
        <c:delete val="1"/>
        <c:axPos val="b"/>
        <c:numFmt formatCode="ge" sourceLinked="1"/>
        <c:majorTickMark val="none"/>
        <c:minorTickMark val="none"/>
        <c:tickLblPos val="none"/>
        <c:crossAx val="113032192"/>
        <c:crosses val="autoZero"/>
        <c:auto val="1"/>
        <c:lblOffset val="100"/>
        <c:baseTimeUnit val="years"/>
      </c:dateAx>
      <c:valAx>
        <c:axId val="1130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55.81</c:v>
                </c:pt>
                <c:pt idx="1">
                  <c:v>55.4</c:v>
                </c:pt>
                <c:pt idx="2">
                  <c:v>54.77</c:v>
                </c:pt>
                <c:pt idx="3">
                  <c:v>53.35</c:v>
                </c:pt>
                <c:pt idx="4">
                  <c:v>53.34</c:v>
                </c:pt>
              </c:numCache>
            </c:numRef>
          </c:val>
          <c:extLst xmlns:c16r2="http://schemas.microsoft.com/office/drawing/2015/06/chart">
            <c:ext xmlns:c16="http://schemas.microsoft.com/office/drawing/2014/chart" uri="{C3380CC4-5D6E-409C-BE32-E72D297353CC}">
              <c16:uniqueId val="{00000000-F5D7-459D-BDEA-C6B8FA936148}"/>
            </c:ext>
          </c:extLst>
        </c:ser>
        <c:dLbls>
          <c:showLegendKey val="0"/>
          <c:showVal val="0"/>
          <c:showCatName val="0"/>
          <c:showSerName val="0"/>
          <c:showPercent val="0"/>
          <c:showBubbleSize val="0"/>
        </c:dLbls>
        <c:gapWidth val="150"/>
        <c:axId val="116232960"/>
        <c:axId val="1162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F5D7-459D-BDEA-C6B8FA936148}"/>
            </c:ext>
          </c:extLst>
        </c:ser>
        <c:dLbls>
          <c:showLegendKey val="0"/>
          <c:showVal val="0"/>
          <c:showCatName val="0"/>
          <c:showSerName val="0"/>
          <c:showPercent val="0"/>
          <c:showBubbleSize val="0"/>
        </c:dLbls>
        <c:marker val="1"/>
        <c:smooth val="0"/>
        <c:axId val="116232960"/>
        <c:axId val="116234880"/>
      </c:lineChart>
      <c:dateAx>
        <c:axId val="116232960"/>
        <c:scaling>
          <c:orientation val="minMax"/>
        </c:scaling>
        <c:delete val="1"/>
        <c:axPos val="b"/>
        <c:numFmt formatCode="ge" sourceLinked="1"/>
        <c:majorTickMark val="none"/>
        <c:minorTickMark val="none"/>
        <c:tickLblPos val="none"/>
        <c:crossAx val="116234880"/>
        <c:crosses val="autoZero"/>
        <c:auto val="1"/>
        <c:lblOffset val="100"/>
        <c:baseTimeUnit val="years"/>
      </c:dateAx>
      <c:valAx>
        <c:axId val="116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91.16</c:v>
                </c:pt>
                <c:pt idx="1">
                  <c:v>89.26</c:v>
                </c:pt>
                <c:pt idx="2">
                  <c:v>89.96</c:v>
                </c:pt>
                <c:pt idx="3">
                  <c:v>91.95</c:v>
                </c:pt>
                <c:pt idx="4">
                  <c:v>91.16</c:v>
                </c:pt>
              </c:numCache>
            </c:numRef>
          </c:val>
          <c:extLst xmlns:c16r2="http://schemas.microsoft.com/office/drawing/2015/06/chart">
            <c:ext xmlns:c16="http://schemas.microsoft.com/office/drawing/2014/chart" uri="{C3380CC4-5D6E-409C-BE32-E72D297353CC}">
              <c16:uniqueId val="{00000000-1D71-4CED-9590-1B4786C2FDB2}"/>
            </c:ext>
          </c:extLst>
        </c:ser>
        <c:dLbls>
          <c:showLegendKey val="0"/>
          <c:showVal val="0"/>
          <c:showCatName val="0"/>
          <c:showSerName val="0"/>
          <c:showPercent val="0"/>
          <c:showBubbleSize val="0"/>
        </c:dLbls>
        <c:gapWidth val="150"/>
        <c:axId val="116335744"/>
        <c:axId val="11633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D71-4CED-9590-1B4786C2FDB2}"/>
            </c:ext>
          </c:extLst>
        </c:ser>
        <c:dLbls>
          <c:showLegendKey val="0"/>
          <c:showVal val="0"/>
          <c:showCatName val="0"/>
          <c:showSerName val="0"/>
          <c:showPercent val="0"/>
          <c:showBubbleSize val="0"/>
        </c:dLbls>
        <c:marker val="1"/>
        <c:smooth val="0"/>
        <c:axId val="116335744"/>
        <c:axId val="116337664"/>
      </c:lineChart>
      <c:dateAx>
        <c:axId val="116335744"/>
        <c:scaling>
          <c:orientation val="minMax"/>
        </c:scaling>
        <c:delete val="1"/>
        <c:axPos val="b"/>
        <c:numFmt formatCode="ge" sourceLinked="1"/>
        <c:majorTickMark val="none"/>
        <c:minorTickMark val="none"/>
        <c:tickLblPos val="none"/>
        <c:crossAx val="116337664"/>
        <c:crosses val="autoZero"/>
        <c:auto val="1"/>
        <c:lblOffset val="100"/>
        <c:baseTimeUnit val="years"/>
      </c:dateAx>
      <c:valAx>
        <c:axId val="1163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110.57</c:v>
                </c:pt>
                <c:pt idx="1">
                  <c:v>114.64</c:v>
                </c:pt>
                <c:pt idx="2">
                  <c:v>114.1</c:v>
                </c:pt>
                <c:pt idx="3">
                  <c:v>116.29</c:v>
                </c:pt>
                <c:pt idx="4">
                  <c:v>119.33</c:v>
                </c:pt>
              </c:numCache>
            </c:numRef>
          </c:val>
          <c:extLst xmlns:c16r2="http://schemas.microsoft.com/office/drawing/2015/06/chart">
            <c:ext xmlns:c16="http://schemas.microsoft.com/office/drawing/2014/chart" uri="{C3380CC4-5D6E-409C-BE32-E72D297353CC}">
              <c16:uniqueId val="{00000000-2618-40CF-9CC0-30DD80E8FD3A}"/>
            </c:ext>
          </c:extLst>
        </c:ser>
        <c:dLbls>
          <c:showLegendKey val="0"/>
          <c:showVal val="0"/>
          <c:showCatName val="0"/>
          <c:showSerName val="0"/>
          <c:showPercent val="0"/>
          <c:showBubbleSize val="0"/>
        </c:dLbls>
        <c:gapWidth val="150"/>
        <c:axId val="114906624"/>
        <c:axId val="1149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2618-40CF-9CC0-30DD80E8FD3A}"/>
            </c:ext>
          </c:extLst>
        </c:ser>
        <c:dLbls>
          <c:showLegendKey val="0"/>
          <c:showVal val="0"/>
          <c:showCatName val="0"/>
          <c:showSerName val="0"/>
          <c:showPercent val="0"/>
          <c:showBubbleSize val="0"/>
        </c:dLbls>
        <c:marker val="1"/>
        <c:smooth val="0"/>
        <c:axId val="114906624"/>
        <c:axId val="114908544"/>
      </c:lineChart>
      <c:dateAx>
        <c:axId val="114906624"/>
        <c:scaling>
          <c:orientation val="minMax"/>
        </c:scaling>
        <c:delete val="1"/>
        <c:axPos val="b"/>
        <c:numFmt formatCode="ge" sourceLinked="1"/>
        <c:majorTickMark val="none"/>
        <c:minorTickMark val="none"/>
        <c:tickLblPos val="none"/>
        <c:crossAx val="114908544"/>
        <c:crosses val="autoZero"/>
        <c:auto val="1"/>
        <c:lblOffset val="100"/>
        <c:baseTimeUnit val="years"/>
      </c:dateAx>
      <c:valAx>
        <c:axId val="11490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9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39.96</c:v>
                </c:pt>
                <c:pt idx="1">
                  <c:v>42.31</c:v>
                </c:pt>
                <c:pt idx="2">
                  <c:v>43.81</c:v>
                </c:pt>
                <c:pt idx="3">
                  <c:v>45.32</c:v>
                </c:pt>
                <c:pt idx="4">
                  <c:v>47.18</c:v>
                </c:pt>
              </c:numCache>
            </c:numRef>
          </c:val>
          <c:extLst xmlns:c16r2="http://schemas.microsoft.com/office/drawing/2015/06/chart">
            <c:ext xmlns:c16="http://schemas.microsoft.com/office/drawing/2014/chart" uri="{C3380CC4-5D6E-409C-BE32-E72D297353CC}">
              <c16:uniqueId val="{00000000-9EEE-4942-8372-C0EAA41BE35A}"/>
            </c:ext>
          </c:extLst>
        </c:ser>
        <c:dLbls>
          <c:showLegendKey val="0"/>
          <c:showVal val="0"/>
          <c:showCatName val="0"/>
          <c:showSerName val="0"/>
          <c:showPercent val="0"/>
          <c:showBubbleSize val="0"/>
        </c:dLbls>
        <c:gapWidth val="150"/>
        <c:axId val="114947968"/>
        <c:axId val="1160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9EEE-4942-8372-C0EAA41BE35A}"/>
            </c:ext>
          </c:extLst>
        </c:ser>
        <c:dLbls>
          <c:showLegendKey val="0"/>
          <c:showVal val="0"/>
          <c:showCatName val="0"/>
          <c:showSerName val="0"/>
          <c:showPercent val="0"/>
          <c:showBubbleSize val="0"/>
        </c:dLbls>
        <c:marker val="1"/>
        <c:smooth val="0"/>
        <c:axId val="114947968"/>
        <c:axId val="116006912"/>
      </c:lineChart>
      <c:dateAx>
        <c:axId val="114947968"/>
        <c:scaling>
          <c:orientation val="minMax"/>
        </c:scaling>
        <c:delete val="1"/>
        <c:axPos val="b"/>
        <c:numFmt formatCode="ge" sourceLinked="1"/>
        <c:majorTickMark val="none"/>
        <c:minorTickMark val="none"/>
        <c:tickLblPos val="none"/>
        <c:crossAx val="116006912"/>
        <c:crosses val="autoZero"/>
        <c:auto val="1"/>
        <c:lblOffset val="100"/>
        <c:baseTimeUnit val="years"/>
      </c:dateAx>
      <c:valAx>
        <c:axId val="116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0.02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5D-42C0-AB65-F0083CA413FC}"/>
            </c:ext>
          </c:extLst>
        </c:ser>
        <c:dLbls>
          <c:showLegendKey val="0"/>
          <c:showVal val="0"/>
          <c:showCatName val="0"/>
          <c:showSerName val="0"/>
          <c:showPercent val="0"/>
          <c:showBubbleSize val="0"/>
        </c:dLbls>
        <c:gapWidth val="150"/>
        <c:axId val="116056064"/>
        <c:axId val="11605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D5D-42C0-AB65-F0083CA413FC}"/>
            </c:ext>
          </c:extLst>
        </c:ser>
        <c:dLbls>
          <c:showLegendKey val="0"/>
          <c:showVal val="0"/>
          <c:showCatName val="0"/>
          <c:showSerName val="0"/>
          <c:showPercent val="0"/>
          <c:showBubbleSize val="0"/>
        </c:dLbls>
        <c:marker val="1"/>
        <c:smooth val="0"/>
        <c:axId val="116056064"/>
        <c:axId val="116057984"/>
      </c:lineChart>
      <c:dateAx>
        <c:axId val="116056064"/>
        <c:scaling>
          <c:orientation val="minMax"/>
        </c:scaling>
        <c:delete val="1"/>
        <c:axPos val="b"/>
        <c:numFmt formatCode="ge" sourceLinked="1"/>
        <c:majorTickMark val="none"/>
        <c:minorTickMark val="none"/>
        <c:tickLblPos val="none"/>
        <c:crossAx val="116057984"/>
        <c:crosses val="autoZero"/>
        <c:auto val="1"/>
        <c:lblOffset val="100"/>
        <c:baseTimeUnit val="years"/>
      </c:dateAx>
      <c:valAx>
        <c:axId val="1160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2E-48F4-BAAC-778CFF03804B}"/>
            </c:ext>
          </c:extLst>
        </c:ser>
        <c:dLbls>
          <c:showLegendKey val="0"/>
          <c:showVal val="0"/>
          <c:showCatName val="0"/>
          <c:showSerName val="0"/>
          <c:showPercent val="0"/>
          <c:showBubbleSize val="0"/>
        </c:dLbls>
        <c:gapWidth val="150"/>
        <c:axId val="116097792"/>
        <c:axId val="1160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92E-48F4-BAAC-778CFF03804B}"/>
            </c:ext>
          </c:extLst>
        </c:ser>
        <c:dLbls>
          <c:showLegendKey val="0"/>
          <c:showVal val="0"/>
          <c:showCatName val="0"/>
          <c:showSerName val="0"/>
          <c:showPercent val="0"/>
          <c:showBubbleSize val="0"/>
        </c:dLbls>
        <c:marker val="1"/>
        <c:smooth val="0"/>
        <c:axId val="116097792"/>
        <c:axId val="116099712"/>
      </c:lineChart>
      <c:dateAx>
        <c:axId val="116097792"/>
        <c:scaling>
          <c:orientation val="minMax"/>
        </c:scaling>
        <c:delete val="1"/>
        <c:axPos val="b"/>
        <c:numFmt formatCode="ge" sourceLinked="1"/>
        <c:majorTickMark val="none"/>
        <c:minorTickMark val="none"/>
        <c:tickLblPos val="none"/>
        <c:crossAx val="116099712"/>
        <c:crosses val="autoZero"/>
        <c:auto val="1"/>
        <c:lblOffset val="100"/>
        <c:baseTimeUnit val="years"/>
      </c:dateAx>
      <c:valAx>
        <c:axId val="11609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1495.76</c:v>
                </c:pt>
                <c:pt idx="1">
                  <c:v>331.44</c:v>
                </c:pt>
                <c:pt idx="2">
                  <c:v>443.07</c:v>
                </c:pt>
                <c:pt idx="3">
                  <c:v>541.32000000000005</c:v>
                </c:pt>
                <c:pt idx="4">
                  <c:v>641.34</c:v>
                </c:pt>
              </c:numCache>
            </c:numRef>
          </c:val>
          <c:extLst xmlns:c16r2="http://schemas.microsoft.com/office/drawing/2015/06/chart">
            <c:ext xmlns:c16="http://schemas.microsoft.com/office/drawing/2014/chart" uri="{C3380CC4-5D6E-409C-BE32-E72D297353CC}">
              <c16:uniqueId val="{00000000-BEF3-485D-9877-25E23B776F07}"/>
            </c:ext>
          </c:extLst>
        </c:ser>
        <c:dLbls>
          <c:showLegendKey val="0"/>
          <c:showVal val="0"/>
          <c:showCatName val="0"/>
          <c:showSerName val="0"/>
          <c:showPercent val="0"/>
          <c:showBubbleSize val="0"/>
        </c:dLbls>
        <c:gapWidth val="150"/>
        <c:axId val="116463104"/>
        <c:axId val="1164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BEF3-485D-9877-25E23B776F07}"/>
            </c:ext>
          </c:extLst>
        </c:ser>
        <c:dLbls>
          <c:showLegendKey val="0"/>
          <c:showVal val="0"/>
          <c:showCatName val="0"/>
          <c:showSerName val="0"/>
          <c:showPercent val="0"/>
          <c:showBubbleSize val="0"/>
        </c:dLbls>
        <c:marker val="1"/>
        <c:smooth val="0"/>
        <c:axId val="116463104"/>
        <c:axId val="116465024"/>
      </c:lineChart>
      <c:dateAx>
        <c:axId val="116463104"/>
        <c:scaling>
          <c:orientation val="minMax"/>
        </c:scaling>
        <c:delete val="1"/>
        <c:axPos val="b"/>
        <c:numFmt formatCode="ge" sourceLinked="1"/>
        <c:majorTickMark val="none"/>
        <c:minorTickMark val="none"/>
        <c:tickLblPos val="none"/>
        <c:crossAx val="116465024"/>
        <c:crosses val="autoZero"/>
        <c:auto val="1"/>
        <c:lblOffset val="100"/>
        <c:baseTimeUnit val="years"/>
      </c:dateAx>
      <c:valAx>
        <c:axId val="11646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4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131.72</c:v>
                </c:pt>
                <c:pt idx="1">
                  <c:v>121.24</c:v>
                </c:pt>
                <c:pt idx="2">
                  <c:v>107.56</c:v>
                </c:pt>
                <c:pt idx="3">
                  <c:v>93.92</c:v>
                </c:pt>
                <c:pt idx="4">
                  <c:v>79.88</c:v>
                </c:pt>
              </c:numCache>
            </c:numRef>
          </c:val>
          <c:extLst xmlns:c16r2="http://schemas.microsoft.com/office/drawing/2015/06/chart">
            <c:ext xmlns:c16="http://schemas.microsoft.com/office/drawing/2014/chart" uri="{C3380CC4-5D6E-409C-BE32-E72D297353CC}">
              <c16:uniqueId val="{00000000-C4DC-48B7-A231-9804E0CD4806}"/>
            </c:ext>
          </c:extLst>
        </c:ser>
        <c:dLbls>
          <c:showLegendKey val="0"/>
          <c:showVal val="0"/>
          <c:showCatName val="0"/>
          <c:showSerName val="0"/>
          <c:showPercent val="0"/>
          <c:showBubbleSize val="0"/>
        </c:dLbls>
        <c:gapWidth val="150"/>
        <c:axId val="116502528"/>
        <c:axId val="1165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C4DC-48B7-A231-9804E0CD4806}"/>
            </c:ext>
          </c:extLst>
        </c:ser>
        <c:dLbls>
          <c:showLegendKey val="0"/>
          <c:showVal val="0"/>
          <c:showCatName val="0"/>
          <c:showSerName val="0"/>
          <c:showPercent val="0"/>
          <c:showBubbleSize val="0"/>
        </c:dLbls>
        <c:marker val="1"/>
        <c:smooth val="0"/>
        <c:axId val="116502528"/>
        <c:axId val="116504448"/>
      </c:lineChart>
      <c:dateAx>
        <c:axId val="116502528"/>
        <c:scaling>
          <c:orientation val="minMax"/>
        </c:scaling>
        <c:delete val="1"/>
        <c:axPos val="b"/>
        <c:numFmt formatCode="ge" sourceLinked="1"/>
        <c:majorTickMark val="none"/>
        <c:minorTickMark val="none"/>
        <c:tickLblPos val="none"/>
        <c:crossAx val="116504448"/>
        <c:crosses val="autoZero"/>
        <c:auto val="1"/>
        <c:lblOffset val="100"/>
        <c:baseTimeUnit val="years"/>
      </c:dateAx>
      <c:valAx>
        <c:axId val="11650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108.54</c:v>
                </c:pt>
                <c:pt idx="1">
                  <c:v>113.17</c:v>
                </c:pt>
                <c:pt idx="2">
                  <c:v>112.35</c:v>
                </c:pt>
                <c:pt idx="3">
                  <c:v>114.4</c:v>
                </c:pt>
                <c:pt idx="4">
                  <c:v>117.64</c:v>
                </c:pt>
              </c:numCache>
            </c:numRef>
          </c:val>
          <c:extLst xmlns:c16r2="http://schemas.microsoft.com/office/drawing/2015/06/chart">
            <c:ext xmlns:c16="http://schemas.microsoft.com/office/drawing/2014/chart" uri="{C3380CC4-5D6E-409C-BE32-E72D297353CC}">
              <c16:uniqueId val="{00000000-11F0-4124-8155-C712AA2A9386}"/>
            </c:ext>
          </c:extLst>
        </c:ser>
        <c:dLbls>
          <c:showLegendKey val="0"/>
          <c:showVal val="0"/>
          <c:showCatName val="0"/>
          <c:showSerName val="0"/>
          <c:showPercent val="0"/>
          <c:showBubbleSize val="0"/>
        </c:dLbls>
        <c:gapWidth val="150"/>
        <c:axId val="116539776"/>
        <c:axId val="1165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11F0-4124-8155-C712AA2A9386}"/>
            </c:ext>
          </c:extLst>
        </c:ser>
        <c:dLbls>
          <c:showLegendKey val="0"/>
          <c:showVal val="0"/>
          <c:showCatName val="0"/>
          <c:showSerName val="0"/>
          <c:showPercent val="0"/>
          <c:showBubbleSize val="0"/>
        </c:dLbls>
        <c:marker val="1"/>
        <c:smooth val="0"/>
        <c:axId val="116539776"/>
        <c:axId val="116541696"/>
      </c:lineChart>
      <c:dateAx>
        <c:axId val="116539776"/>
        <c:scaling>
          <c:orientation val="minMax"/>
        </c:scaling>
        <c:delete val="1"/>
        <c:axPos val="b"/>
        <c:numFmt formatCode="ge" sourceLinked="1"/>
        <c:majorTickMark val="none"/>
        <c:minorTickMark val="none"/>
        <c:tickLblPos val="none"/>
        <c:crossAx val="116541696"/>
        <c:crosses val="autoZero"/>
        <c:auto val="1"/>
        <c:lblOffset val="100"/>
        <c:baseTimeUnit val="years"/>
      </c:dateAx>
      <c:valAx>
        <c:axId val="1165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154.75</c:v>
                </c:pt>
                <c:pt idx="1">
                  <c:v>146.84</c:v>
                </c:pt>
                <c:pt idx="2">
                  <c:v>145.9</c:v>
                </c:pt>
                <c:pt idx="3">
                  <c:v>140.99</c:v>
                </c:pt>
                <c:pt idx="4">
                  <c:v>137.21</c:v>
                </c:pt>
              </c:numCache>
            </c:numRef>
          </c:val>
          <c:extLst xmlns:c16r2="http://schemas.microsoft.com/office/drawing/2015/06/chart">
            <c:ext xmlns:c16="http://schemas.microsoft.com/office/drawing/2014/chart" uri="{C3380CC4-5D6E-409C-BE32-E72D297353CC}">
              <c16:uniqueId val="{00000000-7923-4121-9864-7408DEA44B12}"/>
            </c:ext>
          </c:extLst>
        </c:ser>
        <c:dLbls>
          <c:showLegendKey val="0"/>
          <c:showVal val="0"/>
          <c:showCatName val="0"/>
          <c:showSerName val="0"/>
          <c:showPercent val="0"/>
          <c:showBubbleSize val="0"/>
        </c:dLbls>
        <c:gapWidth val="150"/>
        <c:axId val="116568448"/>
        <c:axId val="1165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7923-4121-9864-7408DEA44B12}"/>
            </c:ext>
          </c:extLst>
        </c:ser>
        <c:dLbls>
          <c:showLegendKey val="0"/>
          <c:showVal val="0"/>
          <c:showCatName val="0"/>
          <c:showSerName val="0"/>
          <c:showPercent val="0"/>
          <c:showBubbleSize val="0"/>
        </c:dLbls>
        <c:marker val="1"/>
        <c:smooth val="0"/>
        <c:axId val="116568448"/>
        <c:axId val="116570368"/>
      </c:lineChart>
      <c:dateAx>
        <c:axId val="116568448"/>
        <c:scaling>
          <c:orientation val="minMax"/>
        </c:scaling>
        <c:delete val="1"/>
        <c:axPos val="b"/>
        <c:numFmt formatCode="ge" sourceLinked="1"/>
        <c:majorTickMark val="none"/>
        <c:minorTickMark val="none"/>
        <c:tickLblPos val="none"/>
        <c:crossAx val="116570368"/>
        <c:crosses val="autoZero"/>
        <c:auto val="1"/>
        <c:lblOffset val="100"/>
        <c:baseTimeUnit val="years"/>
      </c:dateAx>
      <c:valAx>
        <c:axId val="1165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湖西市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60089</v>
      </c>
      <c r="AM8" s="59"/>
      <c r="AN8" s="59"/>
      <c r="AO8" s="59"/>
      <c r="AP8" s="59"/>
      <c r="AQ8" s="59"/>
      <c r="AR8" s="59"/>
      <c r="AS8" s="59"/>
      <c r="AT8" s="50">
        <f>データ!$S$6</f>
        <v>86.56</v>
      </c>
      <c r="AU8" s="51"/>
      <c r="AV8" s="51"/>
      <c r="AW8" s="51"/>
      <c r="AX8" s="51"/>
      <c r="AY8" s="51"/>
      <c r="AZ8" s="51"/>
      <c r="BA8" s="51"/>
      <c r="BB8" s="52">
        <f>データ!$T$6</f>
        <v>694.19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91.47</v>
      </c>
      <c r="J10" s="51"/>
      <c r="K10" s="51"/>
      <c r="L10" s="51"/>
      <c r="M10" s="51"/>
      <c r="N10" s="51"/>
      <c r="O10" s="62"/>
      <c r="P10" s="52">
        <f>データ!$P$6</f>
        <v>99.55</v>
      </c>
      <c r="Q10" s="52"/>
      <c r="R10" s="52"/>
      <c r="S10" s="52"/>
      <c r="T10" s="52"/>
      <c r="U10" s="52"/>
      <c r="V10" s="52"/>
      <c r="W10" s="59">
        <f>データ!$Q$6</f>
        <v>2700</v>
      </c>
      <c r="X10" s="59"/>
      <c r="Y10" s="59"/>
      <c r="Z10" s="59"/>
      <c r="AA10" s="59"/>
      <c r="AB10" s="59"/>
      <c r="AC10" s="59"/>
      <c r="AD10" s="2"/>
      <c r="AE10" s="2"/>
      <c r="AF10" s="2"/>
      <c r="AG10" s="2"/>
      <c r="AH10" s="4"/>
      <c r="AI10" s="4"/>
      <c r="AJ10" s="4"/>
      <c r="AK10" s="4"/>
      <c r="AL10" s="59">
        <f>データ!$U$6</f>
        <v>59590</v>
      </c>
      <c r="AM10" s="59"/>
      <c r="AN10" s="59"/>
      <c r="AO10" s="59"/>
      <c r="AP10" s="59"/>
      <c r="AQ10" s="59"/>
      <c r="AR10" s="59"/>
      <c r="AS10" s="59"/>
      <c r="AT10" s="50">
        <f>データ!$V$6</f>
        <v>57.09</v>
      </c>
      <c r="AU10" s="51"/>
      <c r="AV10" s="51"/>
      <c r="AW10" s="51"/>
      <c r="AX10" s="51"/>
      <c r="AY10" s="51"/>
      <c r="AZ10" s="51"/>
      <c r="BA10" s="51"/>
      <c r="BB10" s="52">
        <f>データ!$W$6</f>
        <v>1043.79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Z3tuRes2J86JVi/EnGIDTu4UQqs2xCemFyJD1UHGtS+10SHNyKtdf9o7v1uH0h+XyD0GHatsdaRcrABmlYcVw==" saltValue="IDfxwg1gRo5pbvJUCjplJ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222216</v>
      </c>
      <c r="D6" s="33">
        <f t="shared" si="3"/>
        <v>46</v>
      </c>
      <c r="E6" s="33">
        <f t="shared" si="3"/>
        <v>1</v>
      </c>
      <c r="F6" s="33">
        <f t="shared" si="3"/>
        <v>0</v>
      </c>
      <c r="G6" s="33">
        <f t="shared" si="3"/>
        <v>1</v>
      </c>
      <c r="H6" s="33" t="str">
        <f t="shared" si="3"/>
        <v>静岡県　湖西市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91.47</v>
      </c>
      <c r="P6" s="34">
        <f t="shared" si="3"/>
        <v>99.55</v>
      </c>
      <c r="Q6" s="34">
        <f t="shared" si="3"/>
        <v>2700</v>
      </c>
      <c r="R6" s="34">
        <f t="shared" si="3"/>
        <v>60089</v>
      </c>
      <c r="S6" s="34">
        <f t="shared" si="3"/>
        <v>86.56</v>
      </c>
      <c r="T6" s="34">
        <f t="shared" si="3"/>
        <v>694.19</v>
      </c>
      <c r="U6" s="34">
        <f t="shared" si="3"/>
        <v>59590</v>
      </c>
      <c r="V6" s="34">
        <f t="shared" si="3"/>
        <v>57.09</v>
      </c>
      <c r="W6" s="34">
        <f t="shared" si="3"/>
        <v>1043.79</v>
      </c>
      <c r="X6" s="35">
        <f>IF(X7="",NA(),X7)</f>
        <v>110.57</v>
      </c>
      <c r="Y6" s="35">
        <f t="shared" ref="Y6:AG6" si="4">IF(Y7="",NA(),Y7)</f>
        <v>114.64</v>
      </c>
      <c r="Z6" s="35">
        <f t="shared" si="4"/>
        <v>114.1</v>
      </c>
      <c r="AA6" s="35">
        <f t="shared" si="4"/>
        <v>116.29</v>
      </c>
      <c r="AB6" s="35">
        <f t="shared" si="4"/>
        <v>119.33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1495.76</v>
      </c>
      <c r="AU6" s="35">
        <f t="shared" ref="AU6:BC6" si="6">IF(AU7="",NA(),AU7)</f>
        <v>331.44</v>
      </c>
      <c r="AV6" s="35">
        <f t="shared" si="6"/>
        <v>443.07</v>
      </c>
      <c r="AW6" s="35">
        <f t="shared" si="6"/>
        <v>541.32000000000005</v>
      </c>
      <c r="AX6" s="35">
        <f t="shared" si="6"/>
        <v>641.34</v>
      </c>
      <c r="AY6" s="35">
        <f t="shared" si="6"/>
        <v>739.59</v>
      </c>
      <c r="AZ6" s="35">
        <f t="shared" si="6"/>
        <v>335.95</v>
      </c>
      <c r="BA6" s="35">
        <f t="shared" si="6"/>
        <v>346.59</v>
      </c>
      <c r="BB6" s="35">
        <f t="shared" si="6"/>
        <v>357.82</v>
      </c>
      <c r="BC6" s="35">
        <f t="shared" si="6"/>
        <v>355.5</v>
      </c>
      <c r="BD6" s="34" t="str">
        <f>IF(BD7="","",IF(BD7="-","【-】","【"&amp;SUBSTITUTE(TEXT(BD7,"#,##0.00"),"-","△")&amp;"】"))</f>
        <v>【264.34】</v>
      </c>
      <c r="BE6" s="35">
        <f>IF(BE7="",NA(),BE7)</f>
        <v>131.72</v>
      </c>
      <c r="BF6" s="35">
        <f t="shared" ref="BF6:BN6" si="7">IF(BF7="",NA(),BF7)</f>
        <v>121.24</v>
      </c>
      <c r="BG6" s="35">
        <f t="shared" si="7"/>
        <v>107.56</v>
      </c>
      <c r="BH6" s="35">
        <f t="shared" si="7"/>
        <v>93.92</v>
      </c>
      <c r="BI6" s="35">
        <f t="shared" si="7"/>
        <v>79.88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108.54</v>
      </c>
      <c r="BQ6" s="35">
        <f t="shared" ref="BQ6:BY6" si="8">IF(BQ7="",NA(),BQ7)</f>
        <v>113.17</v>
      </c>
      <c r="BR6" s="35">
        <f t="shared" si="8"/>
        <v>112.35</v>
      </c>
      <c r="BS6" s="35">
        <f t="shared" si="8"/>
        <v>114.4</v>
      </c>
      <c r="BT6" s="35">
        <f t="shared" si="8"/>
        <v>117.64</v>
      </c>
      <c r="BU6" s="35">
        <f t="shared" si="8"/>
        <v>99.46</v>
      </c>
      <c r="BV6" s="35">
        <f t="shared" si="8"/>
        <v>105.21</v>
      </c>
      <c r="BW6" s="35">
        <f t="shared" si="8"/>
        <v>105.71</v>
      </c>
      <c r="BX6" s="35">
        <f t="shared" si="8"/>
        <v>106.01</v>
      </c>
      <c r="BY6" s="35">
        <f t="shared" si="8"/>
        <v>104.57</v>
      </c>
      <c r="BZ6" s="34" t="str">
        <f>IF(BZ7="","",IF(BZ7="-","【-】","【"&amp;SUBSTITUTE(TEXT(BZ7,"#,##0.00"),"-","△")&amp;"】"))</f>
        <v>【104.36】</v>
      </c>
      <c r="CA6" s="35">
        <f>IF(CA7="",NA(),CA7)</f>
        <v>154.75</v>
      </c>
      <c r="CB6" s="35">
        <f t="shared" ref="CB6:CJ6" si="9">IF(CB7="",NA(),CB7)</f>
        <v>146.84</v>
      </c>
      <c r="CC6" s="35">
        <f t="shared" si="9"/>
        <v>145.9</v>
      </c>
      <c r="CD6" s="35">
        <f t="shared" si="9"/>
        <v>140.99</v>
      </c>
      <c r="CE6" s="35">
        <f t="shared" si="9"/>
        <v>137.21</v>
      </c>
      <c r="CF6" s="35">
        <f t="shared" si="9"/>
        <v>171.78</v>
      </c>
      <c r="CG6" s="35">
        <f t="shared" si="9"/>
        <v>162.59</v>
      </c>
      <c r="CH6" s="35">
        <f t="shared" si="9"/>
        <v>162.15</v>
      </c>
      <c r="CI6" s="35">
        <f t="shared" si="9"/>
        <v>162.24</v>
      </c>
      <c r="CJ6" s="35">
        <f t="shared" si="9"/>
        <v>165.47</v>
      </c>
      <c r="CK6" s="34" t="str">
        <f>IF(CK7="","",IF(CK7="-","【-】","【"&amp;SUBSTITUTE(TEXT(CK7,"#,##0.00"),"-","△")&amp;"】"))</f>
        <v>【165.71】</v>
      </c>
      <c r="CL6" s="35">
        <f>IF(CL7="",NA(),CL7)</f>
        <v>55.81</v>
      </c>
      <c r="CM6" s="35">
        <f t="shared" ref="CM6:CU6" si="10">IF(CM7="",NA(),CM7)</f>
        <v>55.4</v>
      </c>
      <c r="CN6" s="35">
        <f t="shared" si="10"/>
        <v>54.77</v>
      </c>
      <c r="CO6" s="35">
        <f t="shared" si="10"/>
        <v>53.35</v>
      </c>
      <c r="CP6" s="35">
        <f t="shared" si="10"/>
        <v>53.34</v>
      </c>
      <c r="CQ6" s="35">
        <f t="shared" si="10"/>
        <v>59.68</v>
      </c>
      <c r="CR6" s="35">
        <f t="shared" si="10"/>
        <v>59.17</v>
      </c>
      <c r="CS6" s="35">
        <f t="shared" si="10"/>
        <v>59.34</v>
      </c>
      <c r="CT6" s="35">
        <f t="shared" si="10"/>
        <v>59.11</v>
      </c>
      <c r="CU6" s="35">
        <f t="shared" si="10"/>
        <v>59.74</v>
      </c>
      <c r="CV6" s="34" t="str">
        <f>IF(CV7="","",IF(CV7="-","【-】","【"&amp;SUBSTITUTE(TEXT(CV7,"#,##0.00"),"-","△")&amp;"】"))</f>
        <v>【60.41】</v>
      </c>
      <c r="CW6" s="35">
        <f>IF(CW7="",NA(),CW7)</f>
        <v>91.16</v>
      </c>
      <c r="CX6" s="35">
        <f t="shared" ref="CX6:DF6" si="11">IF(CX7="",NA(),CX7)</f>
        <v>89.26</v>
      </c>
      <c r="CY6" s="35">
        <f t="shared" si="11"/>
        <v>89.96</v>
      </c>
      <c r="CZ6" s="35">
        <f t="shared" si="11"/>
        <v>91.95</v>
      </c>
      <c r="DA6" s="35">
        <f t="shared" si="11"/>
        <v>91.16</v>
      </c>
      <c r="DB6" s="35">
        <f t="shared" si="11"/>
        <v>87.63</v>
      </c>
      <c r="DC6" s="35">
        <f t="shared" si="11"/>
        <v>87.6</v>
      </c>
      <c r="DD6" s="35">
        <f t="shared" si="11"/>
        <v>87.74</v>
      </c>
      <c r="DE6" s="35">
        <f t="shared" si="11"/>
        <v>87.91</v>
      </c>
      <c r="DF6" s="35">
        <f t="shared" si="11"/>
        <v>87.28</v>
      </c>
      <c r="DG6" s="34" t="str">
        <f>IF(DG7="","",IF(DG7="-","【-】","【"&amp;SUBSTITUTE(TEXT(DG7,"#,##0.00"),"-","△")&amp;"】"))</f>
        <v>【89.93】</v>
      </c>
      <c r="DH6" s="35">
        <f>IF(DH7="",NA(),DH7)</f>
        <v>39.96</v>
      </c>
      <c r="DI6" s="35">
        <f t="shared" ref="DI6:DQ6" si="12">IF(DI7="",NA(),DI7)</f>
        <v>42.31</v>
      </c>
      <c r="DJ6" s="35">
        <f t="shared" si="12"/>
        <v>43.81</v>
      </c>
      <c r="DK6" s="35">
        <f t="shared" si="12"/>
        <v>45.32</v>
      </c>
      <c r="DL6" s="35">
        <f t="shared" si="12"/>
        <v>47.18</v>
      </c>
      <c r="DM6" s="35">
        <f t="shared" si="12"/>
        <v>39.65</v>
      </c>
      <c r="DN6" s="35">
        <f t="shared" si="12"/>
        <v>45.25</v>
      </c>
      <c r="DO6" s="35">
        <f t="shared" si="12"/>
        <v>46.27</v>
      </c>
      <c r="DP6" s="35">
        <f t="shared" si="12"/>
        <v>46.88</v>
      </c>
      <c r="DQ6" s="35">
        <f t="shared" si="12"/>
        <v>46.94</v>
      </c>
      <c r="DR6" s="34" t="str">
        <f>IF(DR7="","",IF(DR7="-","【-】","【"&amp;SUBSTITUTE(TEXT(DR7,"#,##0.00"),"-","△")&amp;"】"))</f>
        <v>【48.12】</v>
      </c>
      <c r="DS6" s="35">
        <f>IF(DS7="",NA(),DS7)</f>
        <v>0.02</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1.26</v>
      </c>
      <c r="EE6" s="35">
        <f t="shared" ref="EE6:EM6" si="14">IF(EE7="",NA(),EE7)</f>
        <v>1.02</v>
      </c>
      <c r="EF6" s="35">
        <f t="shared" si="14"/>
        <v>1.24</v>
      </c>
      <c r="EG6" s="35">
        <f t="shared" si="14"/>
        <v>1.1599999999999999</v>
      </c>
      <c r="EH6" s="34">
        <f t="shared" si="14"/>
        <v>0</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222216</v>
      </c>
      <c r="D7" s="37">
        <v>46</v>
      </c>
      <c r="E7" s="37">
        <v>1</v>
      </c>
      <c r="F7" s="37">
        <v>0</v>
      </c>
      <c r="G7" s="37">
        <v>1</v>
      </c>
      <c r="H7" s="37" t="s">
        <v>105</v>
      </c>
      <c r="I7" s="37" t="s">
        <v>106</v>
      </c>
      <c r="J7" s="37" t="s">
        <v>107</v>
      </c>
      <c r="K7" s="37" t="s">
        <v>108</v>
      </c>
      <c r="L7" s="37" t="s">
        <v>109</v>
      </c>
      <c r="M7" s="37" t="s">
        <v>116</v>
      </c>
      <c r="N7" s="38" t="s">
        <v>110</v>
      </c>
      <c r="O7" s="38">
        <v>91.47</v>
      </c>
      <c r="P7" s="38">
        <v>99.55</v>
      </c>
      <c r="Q7" s="38">
        <v>2700</v>
      </c>
      <c r="R7" s="38">
        <v>60089</v>
      </c>
      <c r="S7" s="38">
        <v>86.56</v>
      </c>
      <c r="T7" s="38">
        <v>694.19</v>
      </c>
      <c r="U7" s="38">
        <v>59590</v>
      </c>
      <c r="V7" s="38">
        <v>57.09</v>
      </c>
      <c r="W7" s="38">
        <v>1043.79</v>
      </c>
      <c r="X7" s="38">
        <v>110.57</v>
      </c>
      <c r="Y7" s="38">
        <v>114.64</v>
      </c>
      <c r="Z7" s="38">
        <v>114.1</v>
      </c>
      <c r="AA7" s="38">
        <v>116.29</v>
      </c>
      <c r="AB7" s="38">
        <v>119.33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1495.76</v>
      </c>
      <c r="AU7" s="38">
        <v>331.44</v>
      </c>
      <c r="AV7" s="38">
        <v>443.07</v>
      </c>
      <c r="AW7" s="38">
        <v>541.32000000000005</v>
      </c>
      <c r="AX7" s="38">
        <v>641.34</v>
      </c>
      <c r="AY7" s="38">
        <v>739.59</v>
      </c>
      <c r="AZ7" s="38">
        <v>335.95</v>
      </c>
      <c r="BA7" s="38">
        <v>346.59</v>
      </c>
      <c r="BB7" s="38">
        <v>357.82</v>
      </c>
      <c r="BC7" s="38">
        <v>355.5</v>
      </c>
      <c r="BD7" s="38">
        <v>264.33999999999997</v>
      </c>
      <c r="BE7" s="38">
        <v>131.72</v>
      </c>
      <c r="BF7" s="38">
        <v>121.24</v>
      </c>
      <c r="BG7" s="38">
        <v>107.56</v>
      </c>
      <c r="BH7" s="38">
        <v>93.92</v>
      </c>
      <c r="BI7" s="38">
        <v>79.88</v>
      </c>
      <c r="BJ7" s="38">
        <v>324.08999999999997</v>
      </c>
      <c r="BK7" s="38">
        <v>319.82</v>
      </c>
      <c r="BL7" s="38">
        <v>312.02999999999997</v>
      </c>
      <c r="BM7" s="38">
        <v>307.45999999999998</v>
      </c>
      <c r="BN7" s="38">
        <v>312.58</v>
      </c>
      <c r="BO7" s="38">
        <v>274.27</v>
      </c>
      <c r="BP7" s="38">
        <v>108.54</v>
      </c>
      <c r="BQ7" s="38">
        <v>113.17</v>
      </c>
      <c r="BR7" s="38">
        <v>112.35</v>
      </c>
      <c r="BS7" s="38">
        <v>114.4</v>
      </c>
      <c r="BT7" s="38">
        <v>117.64</v>
      </c>
      <c r="BU7" s="38">
        <v>99.46</v>
      </c>
      <c r="BV7" s="38">
        <v>105.21</v>
      </c>
      <c r="BW7" s="38">
        <v>105.71</v>
      </c>
      <c r="BX7" s="38">
        <v>106.01</v>
      </c>
      <c r="BY7" s="38">
        <v>104.57</v>
      </c>
      <c r="BZ7" s="38">
        <v>104.36</v>
      </c>
      <c r="CA7" s="38">
        <v>154.75</v>
      </c>
      <c r="CB7" s="38">
        <v>146.84</v>
      </c>
      <c r="CC7" s="38">
        <v>145.9</v>
      </c>
      <c r="CD7" s="38">
        <v>140.99</v>
      </c>
      <c r="CE7" s="38">
        <v>137.21</v>
      </c>
      <c r="CF7" s="38">
        <v>171.78</v>
      </c>
      <c r="CG7" s="38">
        <v>162.59</v>
      </c>
      <c r="CH7" s="38">
        <v>162.15</v>
      </c>
      <c r="CI7" s="38">
        <v>162.24</v>
      </c>
      <c r="CJ7" s="38">
        <v>165.47</v>
      </c>
      <c r="CK7" s="38">
        <v>165.71</v>
      </c>
      <c r="CL7" s="38">
        <v>55.81</v>
      </c>
      <c r="CM7" s="38">
        <v>55.4</v>
      </c>
      <c r="CN7" s="38">
        <v>54.77</v>
      </c>
      <c r="CO7" s="38">
        <v>53.35</v>
      </c>
      <c r="CP7" s="38">
        <v>53.34</v>
      </c>
      <c r="CQ7" s="38">
        <v>59.68</v>
      </c>
      <c r="CR7" s="38">
        <v>59.17</v>
      </c>
      <c r="CS7" s="38">
        <v>59.34</v>
      </c>
      <c r="CT7" s="38">
        <v>59.11</v>
      </c>
      <c r="CU7" s="38">
        <v>59.74</v>
      </c>
      <c r="CV7" s="38">
        <v>60.41</v>
      </c>
      <c r="CW7" s="38">
        <v>91.16</v>
      </c>
      <c r="CX7" s="38">
        <v>89.26</v>
      </c>
      <c r="CY7" s="38">
        <v>89.96</v>
      </c>
      <c r="CZ7" s="38">
        <v>91.95</v>
      </c>
      <c r="DA7" s="38">
        <v>91.16</v>
      </c>
      <c r="DB7" s="38">
        <v>87.63</v>
      </c>
      <c r="DC7" s="38">
        <v>87.6</v>
      </c>
      <c r="DD7" s="38">
        <v>87.74</v>
      </c>
      <c r="DE7" s="38">
        <v>87.91</v>
      </c>
      <c r="DF7" s="38">
        <v>87.28</v>
      </c>
      <c r="DG7" s="38">
        <v>89.93</v>
      </c>
      <c r="DH7" s="38">
        <v>39.96</v>
      </c>
      <c r="DI7" s="38">
        <v>42.31</v>
      </c>
      <c r="DJ7" s="38">
        <v>43.81</v>
      </c>
      <c r="DK7" s="38">
        <v>45.32</v>
      </c>
      <c r="DL7" s="38">
        <v>47.18</v>
      </c>
      <c r="DM7" s="38">
        <v>39.65</v>
      </c>
      <c r="DN7" s="38">
        <v>45.25</v>
      </c>
      <c r="DO7" s="38">
        <v>46.27</v>
      </c>
      <c r="DP7" s="38">
        <v>46.88</v>
      </c>
      <c r="DQ7" s="38">
        <v>46.94</v>
      </c>
      <c r="DR7" s="38">
        <v>48.12</v>
      </c>
      <c r="DS7" s="38">
        <v>0.02</v>
      </c>
      <c r="DT7" s="38">
        <v>0</v>
      </c>
      <c r="DU7" s="38">
        <v>0</v>
      </c>
      <c r="DV7" s="38">
        <v>0</v>
      </c>
      <c r="DW7" s="38">
        <v>0</v>
      </c>
      <c r="DX7" s="38">
        <v>9.7100000000000009</v>
      </c>
      <c r="DY7" s="38">
        <v>10.71</v>
      </c>
      <c r="DZ7" s="38">
        <v>10.93</v>
      </c>
      <c r="EA7" s="38">
        <v>13.39</v>
      </c>
      <c r="EB7" s="38">
        <v>14.48</v>
      </c>
      <c r="EC7" s="38">
        <v>15.89</v>
      </c>
      <c r="ED7" s="38">
        <v>1.26</v>
      </c>
      <c r="EE7" s="38">
        <v>1.02</v>
      </c>
      <c r="EF7" s="38">
        <v>1.24</v>
      </c>
      <c r="EG7" s="38">
        <v>1.1599999999999999</v>
      </c>
      <c r="EH7" s="38">
        <v>0</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dcterms:created xsi:type="dcterms:W3CDTF">2018-12-03T08:32:28Z</dcterms:created>
  <dcterms:modified xsi:type="dcterms:W3CDTF">2019-02-21T23:21:12Z</dcterms:modified>
  <cp:category/>
</cp:coreProperties>
</file>