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I:\水道\上水道\総務\経営分析(H27から)\H30(29分）\提出資料\"/>
    </mc:Choice>
  </mc:AlternateContent>
  <workbookProtection workbookAlgorithmName="SHA-512" workbookHashValue="UabLcs4SEAez8TTjoYv5MBkqnRxNAXxZrkUWe2g3H0EVEfocxPbKKCRpGk/1g2eBCk9KEtzL1IfP8iTDbU4VkA==" workbookSaltValue="UQ5IUQuuLUE6WcrPNPUMfA=="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<sst xmlns="http://schemas.openxmlformats.org/spreadsheetml/2006/main" count="232" uniqueCount="120">
  <si>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</si>
  <si>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</si>
  <si>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</si>
  <si>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</si>
  <si>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</si>
  <si>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</si>
  <si>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</si>
  <si>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</si>
  <si>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</si>
  <si>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</si>
  <si>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</si>
  <si>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</si>
  <si>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</si>
  <si>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</si>
  <si>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</si>
  <si>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</si>
  <si>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</si>
  <si>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</si>
  <si>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</si>
  <si>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</si>
  <si>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</si>
  <si>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</si>
  <si>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</si>
  <si>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</si>
  <si>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</si>
  <si>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</si>
  <si>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</si>
  <si>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</si>
  <si>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</si>
  <si>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</si>
  <si>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</si>
  <si>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</si>
  <si>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</si>
  <si>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</si>
  <si>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</si>
  <si>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</si>
  <si>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</si>
  <si>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</si>
  <si>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</si>
  <si>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</si>
  <si>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</si>
  <si>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</si>
  <si>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</si>
  <si>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</si>
  <si>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</si>
  <si>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</si>
  <si>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</si>
  <si>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</si>
  <si>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</si>
  <si>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</si>
  <si>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</si>
  <si>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</si>
  <si>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</si>
  <si>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</si>
  <si>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</si>
  <si>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</si>
  <si>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</si>
  <si>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</si>
  <si>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</si>
  <si>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</si>
  <si>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</si>
  <si>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</si>
  <si>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</si>
  <si>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</si>
  <si>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</si>
  <si>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</si>
  <si>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</si>
  <si>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</si>
  <si>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</si>
  <si>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</si>
  <si>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</si>
  <si>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</si>
  <si>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</si>
  <si>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</si>
  <si>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</si>
  <si>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</si>
  <si>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</si>
  <si>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</si>
  <si>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</si>
  <si>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</si>
  <si>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</si>
  <si>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</si>
  <si>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</si>
  <si>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</si>
  <si>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</si>
  <si>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</si>
  <si>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</si>
  <si>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</si>
  <si>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</si>
  <si>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</si>
  <si>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</si>
  <si>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</si>
  <si>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</si>
  <si>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</si>
  <si>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</si>
  <si>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</si>
  <si>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</si>
  <si>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</si>
  <si>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</si>
  <si>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</si>
  <si>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</si>
  <si>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</si>
  <si>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</si>
  <si>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</si>
  <si>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</si>
  <si>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裾野市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</si>
  <si>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</si>
  <si>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</si>
  <si>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</si>
  <si>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</si>
  <si>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</si>
  <si>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</si>
  <si>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</si>
  <si>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</si>
  <si>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</si>
  <si>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</si>
  <si>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</si>
  <si>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については、類似団体・全国平均とほぼ同水準である。管路経年化比率は、平成27年度にアセットマネジメント（資産調査）を行い、これに基づいた更新計画により、類似団体・全国平均を大きく下回る結果となっている。しかしながら、今後数年間に耐用年数を迎える管路も多く、更新サイクルを考えた場合、現在保有する全ての管を更新するには時間がかかりすぎるため、平成28年度に策定した新水道ビジョンに基づき更新を実行していく。
　管路更新率については、類似団体・全国平均とほぼ同率であり、概ね計画通り推移している。</t>
    <rPh sb="1" eb="3">
      <t>ユウケイ</t>
    </rPh>
    <rPh sb="3" eb="5">
      <t>コテイ</t>
    </rPh>
    <rPh sb="5" eb="7">
      <t>シサン</t>
    </rPh>
    <rPh sb="7" eb="9">
      <t>ゲンカ</t>
    </rPh>
    <rPh sb="9" eb="11">
      <t>ショウキャク</t>
    </rPh>
    <rPh sb="11" eb="12">
      <t>リツ</t>
    </rPh>
    <rPh sb="18" eb="20">
      <t>ルイジ</t>
    </rPh>
    <rPh sb="20" eb="22">
      <t>ダンタイ</t>
    </rPh>
    <rPh sb="23" eb="25">
      <t>ゼンコク</t>
    </rPh>
    <rPh sb="25" eb="27">
      <t>ヘイキン</t>
    </rPh>
    <rPh sb="30" eb="33">
      <t>ドウスイジュン</t>
    </rPh>
    <rPh sb="37" eb="39">
      <t>カンロ</t>
    </rPh>
    <rPh sb="39" eb="42">
      <t>ケイネンカ</t>
    </rPh>
    <rPh sb="42" eb="44">
      <t>ヒリツ</t>
    </rPh>
    <rPh sb="46" eb="48">
      <t>ヘイセイ</t>
    </rPh>
    <rPh sb="50" eb="52">
      <t>ネンド</t>
    </rPh>
    <rPh sb="64" eb="66">
      <t>シサン</t>
    </rPh>
    <rPh sb="66" eb="68">
      <t>チョウサ</t>
    </rPh>
    <rPh sb="70" eb="71">
      <t>オコナ</t>
    </rPh>
    <rPh sb="76" eb="77">
      <t>モト</t>
    </rPh>
    <rPh sb="80" eb="82">
      <t>コウシン</t>
    </rPh>
    <rPh sb="82" eb="84">
      <t>ケイカク</t>
    </rPh>
    <rPh sb="88" eb="90">
      <t>ルイジ</t>
    </rPh>
    <rPh sb="90" eb="92">
      <t>ダンタイ</t>
    </rPh>
    <rPh sb="93" eb="95">
      <t>ゼンコク</t>
    </rPh>
    <rPh sb="95" eb="97">
      <t>ヘイキン</t>
    </rPh>
    <rPh sb="98" eb="99">
      <t>オオ</t>
    </rPh>
    <rPh sb="101" eb="103">
      <t>シタマワ</t>
    </rPh>
    <rPh sb="104" eb="106">
      <t>ケッカ</t>
    </rPh>
    <rPh sb="120" eb="122">
      <t>コンゴ</t>
    </rPh>
    <rPh sb="122" eb="125">
      <t>スウネンカン</t>
    </rPh>
    <rPh sb="126" eb="128">
      <t>タイヨウ</t>
    </rPh>
    <rPh sb="128" eb="130">
      <t>ネンスウ</t>
    </rPh>
    <rPh sb="131" eb="132">
      <t>ムカ</t>
    </rPh>
    <rPh sb="134" eb="136">
      <t>カンロ</t>
    </rPh>
    <rPh sb="137" eb="138">
      <t>オオ</t>
    </rPh>
    <rPh sb="140" eb="142">
      <t>コウシン</t>
    </rPh>
    <rPh sb="147" eb="148">
      <t>カンガ</t>
    </rPh>
    <rPh sb="150" eb="152">
      <t>バアイ</t>
    </rPh>
    <rPh sb="153" eb="155">
      <t>ゲンザイ</t>
    </rPh>
    <rPh sb="155" eb="157">
      <t>ホユウ</t>
    </rPh>
    <rPh sb="159" eb="160">
      <t>スベ</t>
    </rPh>
    <rPh sb="162" eb="163">
      <t>カン</t>
    </rPh>
    <rPh sb="164" eb="166">
      <t>コウシン</t>
    </rPh>
    <rPh sb="170" eb="172">
      <t>ジカン</t>
    </rPh>
    <rPh sb="182" eb="184">
      <t>ヘイセイ</t>
    </rPh>
    <rPh sb="186" eb="188">
      <t>ネンド</t>
    </rPh>
    <rPh sb="189" eb="191">
      <t>サクテイ</t>
    </rPh>
    <rPh sb="193" eb="194">
      <t>シン</t>
    </rPh>
    <rPh sb="194" eb="196">
      <t>スイドウ</t>
    </rPh>
    <rPh sb="201" eb="202">
      <t>モト</t>
    </rPh>
    <rPh sb="204" eb="206">
      <t>コウシン</t>
    </rPh>
    <rPh sb="207" eb="209">
      <t>ジッコウ</t>
    </rPh>
    <rPh sb="216" eb="218">
      <t>カンロ</t>
    </rPh>
    <rPh sb="218" eb="220">
      <t>コウシン</t>
    </rPh>
    <rPh sb="220" eb="221">
      <t>リツ</t>
    </rPh>
    <rPh sb="227" eb="229">
      <t>ルイジ</t>
    </rPh>
    <rPh sb="229" eb="231">
      <t>ダンタイ</t>
    </rPh>
    <rPh sb="232" eb="234">
      <t>ゼンコク</t>
    </rPh>
    <rPh sb="234" eb="236">
      <t>ヘイキン</t>
    </rPh>
    <rPh sb="239" eb="241">
      <t>ドウリツ</t>
    </rPh>
    <rPh sb="245" eb="246">
      <t>オオム</t>
    </rPh>
    <rPh sb="247" eb="249">
      <t>ケイカク</t>
    </rPh>
    <rPh sb="249" eb="250">
      <t>トオ</t>
    </rPh>
    <rPh sb="251" eb="253">
      <t>スイイ</t>
    </rPh>
    <phoneticPr fontId="4"/>
  </si>
  <si>
    <t>　平成26年度の18年ぶりの料金改定による給水収益の増収及び施設の統廃合などの経費削減による費用の減少から経営面が改善され、老朽化した施設の更新も概ね計画通り実行され、現状では安定した経営状況といえる。
　しかしながら、水道事業を取り巻く環境は全国的にも厳しい状況にあり、健全な状態が将来にわたり続く保証はない。当市においても有収水量が減少傾向にあること、施設・管路が更新時期を迎えていることなどから、将来にわたり健全経営、安定供給するために、財政面の更なる強化と費用削減などの経営努力、老朽化した施設・管路の更新、有収率の向上などの課題を計画的かつ効率的にクリアしていく必要がある。</t>
    <rPh sb="1" eb="3">
      <t>ヘイセイ</t>
    </rPh>
    <rPh sb="5" eb="7">
      <t>ネンド</t>
    </rPh>
    <rPh sb="10" eb="11">
      <t>ネン</t>
    </rPh>
    <rPh sb="14" eb="16">
      <t>リョウキン</t>
    </rPh>
    <rPh sb="16" eb="18">
      <t>カイテイ</t>
    </rPh>
    <rPh sb="21" eb="23">
      <t>キュウスイ</t>
    </rPh>
    <rPh sb="23" eb="25">
      <t>シュウエキ</t>
    </rPh>
    <rPh sb="26" eb="28">
      <t>ゾウシュウ</t>
    </rPh>
    <rPh sb="28" eb="29">
      <t>オヨ</t>
    </rPh>
    <rPh sb="30" eb="32">
      <t>シセツ</t>
    </rPh>
    <rPh sb="33" eb="36">
      <t>トウハイゴウ</t>
    </rPh>
    <rPh sb="39" eb="41">
      <t>ケイヒ</t>
    </rPh>
    <rPh sb="41" eb="43">
      <t>サクゲン</t>
    </rPh>
    <rPh sb="46" eb="48">
      <t>ヒヨウ</t>
    </rPh>
    <rPh sb="49" eb="51">
      <t>ゲンショウ</t>
    </rPh>
    <rPh sb="53" eb="55">
      <t>ケイエイ</t>
    </rPh>
    <rPh sb="55" eb="56">
      <t>メン</t>
    </rPh>
    <rPh sb="57" eb="59">
      <t>カイゼン</t>
    </rPh>
    <rPh sb="62" eb="65">
      <t>ロウキュウカ</t>
    </rPh>
    <rPh sb="67" eb="69">
      <t>シセツ</t>
    </rPh>
    <rPh sb="70" eb="72">
      <t>コウシン</t>
    </rPh>
    <rPh sb="73" eb="74">
      <t>オオム</t>
    </rPh>
    <rPh sb="75" eb="77">
      <t>ケイカク</t>
    </rPh>
    <rPh sb="77" eb="78">
      <t>トオ</t>
    </rPh>
    <rPh sb="79" eb="81">
      <t>ジッコウ</t>
    </rPh>
    <rPh sb="84" eb="86">
      <t>ゲンジョウ</t>
    </rPh>
    <rPh sb="88" eb="90">
      <t>アンテイ</t>
    </rPh>
    <rPh sb="92" eb="94">
      <t>ケイエイ</t>
    </rPh>
    <rPh sb="94" eb="96">
      <t>ジョウキョウ</t>
    </rPh>
    <rPh sb="110" eb="112">
      <t>スイドウ</t>
    </rPh>
    <rPh sb="112" eb="114">
      <t>ジギョウ</t>
    </rPh>
    <rPh sb="115" eb="116">
      <t>ト</t>
    </rPh>
    <rPh sb="117" eb="118">
      <t>マ</t>
    </rPh>
    <rPh sb="119" eb="121">
      <t>カンキョウ</t>
    </rPh>
    <rPh sb="122" eb="125">
      <t>ゼンコクテキ</t>
    </rPh>
    <rPh sb="127" eb="128">
      <t>キビ</t>
    </rPh>
    <rPh sb="130" eb="132">
      <t>ジョウキョウ</t>
    </rPh>
    <rPh sb="136" eb="138">
      <t>ケンゼン</t>
    </rPh>
    <rPh sb="139" eb="141">
      <t>ジョウタイ</t>
    </rPh>
    <rPh sb="142" eb="144">
      <t>ショウライ</t>
    </rPh>
    <rPh sb="148" eb="149">
      <t>ツヅ</t>
    </rPh>
    <rPh sb="150" eb="152">
      <t>ホショウ</t>
    </rPh>
    <rPh sb="156" eb="158">
      <t>トウシ</t>
    </rPh>
    <rPh sb="163" eb="165">
      <t>ユウシュウ</t>
    </rPh>
    <rPh sb="165" eb="167">
      <t>スイリョウ</t>
    </rPh>
    <rPh sb="168" eb="170">
      <t>ゲンショウ</t>
    </rPh>
    <rPh sb="170" eb="172">
      <t>ケイコウ</t>
    </rPh>
    <rPh sb="178" eb="180">
      <t>シセツ</t>
    </rPh>
    <rPh sb="181" eb="183">
      <t>カンロ</t>
    </rPh>
    <rPh sb="184" eb="186">
      <t>コウシン</t>
    </rPh>
    <rPh sb="186" eb="188">
      <t>ジキ</t>
    </rPh>
    <rPh sb="189" eb="190">
      <t>ムカ</t>
    </rPh>
    <rPh sb="201" eb="203">
      <t>ショウライ</t>
    </rPh>
    <rPh sb="207" eb="209">
      <t>ケンゼン</t>
    </rPh>
    <rPh sb="209" eb="211">
      <t>ケイエイ</t>
    </rPh>
    <rPh sb="212" eb="214">
      <t>アンテイ</t>
    </rPh>
    <rPh sb="214" eb="216">
      <t>キョウキュウ</t>
    </rPh>
    <rPh sb="222" eb="225">
      <t>ザイセイメン</t>
    </rPh>
    <rPh sb="226" eb="227">
      <t>サラ</t>
    </rPh>
    <rPh sb="229" eb="231">
      <t>キョウカ</t>
    </rPh>
    <rPh sb="232" eb="234">
      <t>ヒヨウ</t>
    </rPh>
    <rPh sb="234" eb="236">
      <t>サクゲン</t>
    </rPh>
    <rPh sb="239" eb="241">
      <t>ケイエイ</t>
    </rPh>
    <rPh sb="241" eb="243">
      <t>ドリョク</t>
    </rPh>
    <rPh sb="244" eb="247">
      <t>ロウキュウカ</t>
    </rPh>
    <rPh sb="249" eb="251">
      <t>シセツ</t>
    </rPh>
    <rPh sb="252" eb="254">
      <t>カンロ</t>
    </rPh>
    <rPh sb="255" eb="257">
      <t>コウシン</t>
    </rPh>
    <rPh sb="258" eb="260">
      <t>ユウシュウ</t>
    </rPh>
    <rPh sb="260" eb="261">
      <t>リツ</t>
    </rPh>
    <rPh sb="262" eb="264">
      <t>コウジョウ</t>
    </rPh>
    <rPh sb="267" eb="269">
      <t>カダイ</t>
    </rPh>
    <rPh sb="270" eb="273">
      <t>ケイカクテキ</t>
    </rPh>
    <rPh sb="275" eb="278">
      <t>コウリツテキ</t>
    </rPh>
    <rPh sb="286" eb="288">
      <t>ヒツヨウ</t>
    </rPh>
    <phoneticPr fontId="16"/>
  </si>
  <si>
    <t>　各指標とも平成26年度に大きな変動があるが、その要因として公営企業会計の制度改正と当市の料金改定が挙げられる。平成29年度は経常収支比率・料金回収率は平均値を上回り、給水原価については平均値を下回ったまま、概ね対前年同水準で推移しており、流動比率の増加は流動資産である現金預金の増加と流動負債である未払金の減少によるものである。企業債残高対給水収益比率についても平成14年度以降企業債の借入はしていないため、類似団体と比較しても低いものになっている。
　しかしながら、近年の人口減少や節水意識、節水機器の普及から配水量が減少傾向にあるため、施設利用率は下降傾向にあり、平均値を下回るものになっている。また、有収率は、平成29年度については改善はみられるものの平均値を大きく下回っており、更なる対策が必要である。</t>
    <rPh sb="1" eb="4">
      <t>カクシヒョウ</t>
    </rPh>
    <rPh sb="6" eb="8">
      <t>ヘイセイ</t>
    </rPh>
    <rPh sb="10" eb="12">
      <t>ネンド</t>
    </rPh>
    <rPh sb="13" eb="14">
      <t>オオ</t>
    </rPh>
    <rPh sb="16" eb="18">
      <t>ヘンドウ</t>
    </rPh>
    <rPh sb="25" eb="27">
      <t>ヨウイン</t>
    </rPh>
    <rPh sb="30" eb="32">
      <t>コウエイ</t>
    </rPh>
    <rPh sb="32" eb="34">
      <t>キギョウ</t>
    </rPh>
    <rPh sb="34" eb="36">
      <t>カイケイ</t>
    </rPh>
    <rPh sb="37" eb="39">
      <t>セイド</t>
    </rPh>
    <rPh sb="39" eb="41">
      <t>カイセイ</t>
    </rPh>
    <rPh sb="42" eb="44">
      <t>トウシ</t>
    </rPh>
    <rPh sb="45" eb="47">
      <t>リョウキン</t>
    </rPh>
    <rPh sb="47" eb="49">
      <t>カイテイ</t>
    </rPh>
    <rPh sb="50" eb="51">
      <t>ア</t>
    </rPh>
    <rPh sb="56" eb="58">
      <t>ヘイセイ</t>
    </rPh>
    <rPh sb="60" eb="62">
      <t>ネンド</t>
    </rPh>
    <rPh sb="63" eb="65">
      <t>ケイジョウ</t>
    </rPh>
    <rPh sb="65" eb="67">
      <t>シュウシ</t>
    </rPh>
    <rPh sb="67" eb="69">
      <t>ヒリツ</t>
    </rPh>
    <rPh sb="70" eb="72">
      <t>リョウキン</t>
    </rPh>
    <rPh sb="72" eb="74">
      <t>カイシュウ</t>
    </rPh>
    <rPh sb="74" eb="75">
      <t>リツ</t>
    </rPh>
    <rPh sb="76" eb="79">
      <t>ヘイキンチ</t>
    </rPh>
    <rPh sb="80" eb="82">
      <t>ウワマワ</t>
    </rPh>
    <rPh sb="84" eb="86">
      <t>キュウスイ</t>
    </rPh>
    <rPh sb="86" eb="88">
      <t>ゲンカ</t>
    </rPh>
    <rPh sb="93" eb="96">
      <t>ヘイキンチ</t>
    </rPh>
    <rPh sb="97" eb="99">
      <t>シタマワ</t>
    </rPh>
    <rPh sb="104" eb="105">
      <t>オオム</t>
    </rPh>
    <rPh sb="106" eb="107">
      <t>タイ</t>
    </rPh>
    <rPh sb="107" eb="109">
      <t>ゼンネン</t>
    </rPh>
    <rPh sb="109" eb="112">
      <t>ドウスイジュン</t>
    </rPh>
    <rPh sb="113" eb="115">
      <t>スイイ</t>
    </rPh>
    <rPh sb="120" eb="122">
      <t>リュウドウ</t>
    </rPh>
    <rPh sb="122" eb="124">
      <t>ヒリツ</t>
    </rPh>
    <rPh sb="125" eb="127">
      <t>ゾウカ</t>
    </rPh>
    <rPh sb="128" eb="130">
      <t>リュウドウ</t>
    </rPh>
    <rPh sb="130" eb="132">
      <t>シサン</t>
    </rPh>
    <rPh sb="135" eb="137">
      <t>ゲンキン</t>
    </rPh>
    <rPh sb="137" eb="139">
      <t>ヨキン</t>
    </rPh>
    <rPh sb="140" eb="142">
      <t>ゾウカ</t>
    </rPh>
    <rPh sb="143" eb="145">
      <t>リュウドウ</t>
    </rPh>
    <rPh sb="145" eb="147">
      <t>フサイ</t>
    </rPh>
    <rPh sb="150" eb="153">
      <t>ミハライキン</t>
    </rPh>
    <rPh sb="154" eb="156">
      <t>ゲンショウ</t>
    </rPh>
    <rPh sb="165" eb="167">
      <t>キギョウ</t>
    </rPh>
    <rPh sb="167" eb="168">
      <t>サイ</t>
    </rPh>
    <rPh sb="168" eb="170">
      <t>ザンダカ</t>
    </rPh>
    <rPh sb="170" eb="171">
      <t>タイ</t>
    </rPh>
    <rPh sb="171" eb="173">
      <t>キュウスイ</t>
    </rPh>
    <rPh sb="173" eb="175">
      <t>シュウエキ</t>
    </rPh>
    <rPh sb="175" eb="177">
      <t>ヒリツ</t>
    </rPh>
    <rPh sb="182" eb="184">
      <t>ヘイセイ</t>
    </rPh>
    <rPh sb="186" eb="188">
      <t>ネンド</t>
    </rPh>
    <rPh sb="188" eb="190">
      <t>イコウ</t>
    </rPh>
    <rPh sb="190" eb="192">
      <t>キギョウ</t>
    </rPh>
    <rPh sb="192" eb="193">
      <t>サイ</t>
    </rPh>
    <rPh sb="194" eb="196">
      <t>カリイレ</t>
    </rPh>
    <rPh sb="205" eb="207">
      <t>ルイジ</t>
    </rPh>
    <rPh sb="207" eb="209">
      <t>ダンタイ</t>
    </rPh>
    <rPh sb="210" eb="212">
      <t>ヒカク</t>
    </rPh>
    <rPh sb="215" eb="216">
      <t>ヒク</t>
    </rPh>
    <rPh sb="235" eb="237">
      <t>キンネン</t>
    </rPh>
    <rPh sb="238" eb="240">
      <t>ジンコウ</t>
    </rPh>
    <rPh sb="240" eb="242">
      <t>ゲンショウ</t>
    </rPh>
    <rPh sb="243" eb="245">
      <t>セッスイ</t>
    </rPh>
    <rPh sb="245" eb="247">
      <t>イシキ</t>
    </rPh>
    <rPh sb="248" eb="250">
      <t>セッスイ</t>
    </rPh>
    <rPh sb="250" eb="252">
      <t>キキ</t>
    </rPh>
    <rPh sb="253" eb="255">
      <t>フキュウ</t>
    </rPh>
    <rPh sb="257" eb="259">
      <t>ハイスイ</t>
    </rPh>
    <rPh sb="259" eb="260">
      <t>リョウ</t>
    </rPh>
    <rPh sb="261" eb="263">
      <t>ゲンショウ</t>
    </rPh>
    <rPh sb="263" eb="265">
      <t>ケイコウ</t>
    </rPh>
    <rPh sb="271" eb="273">
      <t>シセツ</t>
    </rPh>
    <rPh sb="273" eb="276">
      <t>リヨウリツ</t>
    </rPh>
    <rPh sb="277" eb="279">
      <t>カコウ</t>
    </rPh>
    <rPh sb="279" eb="281">
      <t>ケイコウ</t>
    </rPh>
    <rPh sb="285" eb="288">
      <t>ヘイキンチ</t>
    </rPh>
    <rPh sb="289" eb="291">
      <t>シタマワ</t>
    </rPh>
    <rPh sb="304" eb="307">
      <t>ユウシュウリツ</t>
    </rPh>
    <rPh sb="330" eb="333">
      <t>ヘイキンチ</t>
    </rPh>
    <rPh sb="334" eb="335">
      <t>オオ</t>
    </rPh>
    <rPh sb="337" eb="339">
      <t>シタマワ</t>
    </rPh>
    <rPh sb="344" eb="345">
      <t>サラ</t>
    </rPh>
    <rPh sb="347" eb="349">
      <t>タイサク</t>
    </rPh>
    <rPh sb="350" eb="35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</si>
</sst>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0.78</c:v>
                </c:pt>
                <c:pt idx="1">
                  <c:v>0.78</c:v>
                </c:pt>
                <c:pt idx="2">
                  <c:v>1.68</c:v>
                </c:pt>
                <c:pt idx="3">
                  <c:v>0.76</c:v>
                </c:pt>
                <c:pt idx="4">
                  <c:v>0.76</c:v>
                </c:pt>
              </c:numCache>
            </c:numRef>
          </c:val>
          <c:extLst>
            <c:ext xmlns:c16="http://schemas.microsoft.com/office/drawing/2014/chart" uri="{C3380CC4-5D6E-409C-BE32-E72D297353CC}">
              <c16:uniqueId val="{00000000-36FD-4FB3-A6BE-D4A8231D4A4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36FD-4FB3-A6BE-D4A8231D4A4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c:v>
                </c:pt>
                <c:pt idx="1">
                  <c:v>58.21</c:v>
                </c:pt>
                <c:pt idx="2">
                  <c:v>57.29</c:v>
                </c:pt>
                <c:pt idx="3">
                  <c:v>57.32</c:v>
                </c:pt>
                <c:pt idx="4">
                  <c:v>56.14</c:v>
                </c:pt>
              </c:numCache>
            </c:numRef>
          </c:val>
          <c:extLst>
            <c:ext xmlns:c16="http://schemas.microsoft.com/office/drawing/2014/chart" uri="{C3380CC4-5D6E-409C-BE32-E72D297353CC}">
              <c16:uniqueId val="{00000000-F518-4C0F-AFBF-2ED0FD20F1B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F518-4C0F-AFBF-2ED0FD20F1B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81.05</c:v>
                </c:pt>
                <c:pt idx="1">
                  <c:v>80.5</c:v>
                </c:pt>
                <c:pt idx="2">
                  <c:v>80.2</c:v>
                </c:pt>
                <c:pt idx="3">
                  <c:v>80.319999999999993</c:v>
                </c:pt>
                <c:pt idx="4">
                  <c:v>81.55</c:v>
                </c:pt>
              </c:numCache>
            </c:numRef>
          </c:val>
          <c:extLst>
            <c:ext xmlns:c16="http://schemas.microsoft.com/office/drawing/2014/chart" uri="{C3380CC4-5D6E-409C-BE32-E72D297353CC}">
              <c16:uniqueId val="{00000000-62F0-42C5-96C7-D65FBA87A10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62F0-42C5-96C7-D65FBA87A10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101.94</c:v>
                </c:pt>
                <c:pt idx="1">
                  <c:v>132.38</c:v>
                </c:pt>
                <c:pt idx="2">
                  <c:v>136.91999999999999</c:v>
                </c:pt>
                <c:pt idx="3">
                  <c:v>139.32</c:v>
                </c:pt>
                <c:pt idx="4">
                  <c:v>140.47</c:v>
                </c:pt>
              </c:numCache>
            </c:numRef>
          </c:val>
          <c:extLst>
            <c:ext xmlns:c16="http://schemas.microsoft.com/office/drawing/2014/chart" uri="{C3380CC4-5D6E-409C-BE32-E72D297353CC}">
              <c16:uniqueId val="{00000000-2984-4DF0-8922-DC7A86EA5A1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2984-4DF0-8922-DC7A86EA5A1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41.36</c:v>
                </c:pt>
                <c:pt idx="1">
                  <c:v>42.78</c:v>
                </c:pt>
                <c:pt idx="2">
                  <c:v>44.27</c:v>
                </c:pt>
                <c:pt idx="3">
                  <c:v>46.17</c:v>
                </c:pt>
                <c:pt idx="4">
                  <c:v>47.73</c:v>
                </c:pt>
              </c:numCache>
            </c:numRef>
          </c:val>
          <c:extLst>
            <c:ext xmlns:c16="http://schemas.microsoft.com/office/drawing/2014/chart" uri="{C3380CC4-5D6E-409C-BE32-E72D297353CC}">
              <c16:uniqueId val="{00000000-AA4E-4D71-9D5B-BB656CDCF9B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AA4E-4D71-9D5B-BB656CDCF9B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7.61</c:v>
                </c:pt>
                <c:pt idx="1">
                  <c:v>8.39</c:v>
                </c:pt>
                <c:pt idx="2">
                  <c:v>10.220000000000001</c:v>
                </c:pt>
                <c:pt idx="3">
                  <c:v>9.33</c:v>
                </c:pt>
                <c:pt idx="4">
                  <c:v>9.59</c:v>
                </c:pt>
              </c:numCache>
            </c:numRef>
          </c:val>
          <c:extLst>
            <c:ext xmlns:c16="http://schemas.microsoft.com/office/drawing/2014/chart" uri="{C3380CC4-5D6E-409C-BE32-E72D297353CC}">
              <c16:uniqueId val="{00000000-F42C-4D74-BC44-3791AD0D85E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F42C-4D74-BC44-3791AD0D85E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AA-43A2-9AFE-36470BAE96D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8FAA-43A2-9AFE-36470BAE96D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8459.7900000000009</c:v>
                </c:pt>
                <c:pt idx="1">
                  <c:v>1017</c:v>
                </c:pt>
                <c:pt idx="2">
                  <c:v>1207.03</c:v>
                </c:pt>
                <c:pt idx="3">
                  <c:v>1302.9100000000001</c:v>
                </c:pt>
                <c:pt idx="4">
                  <c:v>1544.69</c:v>
                </c:pt>
              </c:numCache>
            </c:numRef>
          </c:val>
          <c:extLst>
            <c:ext xmlns:c16="http://schemas.microsoft.com/office/drawing/2014/chart" uri="{C3380CC4-5D6E-409C-BE32-E72D297353CC}">
              <c16:uniqueId val="{00000000-FB2B-4006-B61E-8C77505A711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FB2B-4006-B61E-8C77505A711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242.83</c:v>
                </c:pt>
                <c:pt idx="1">
                  <c:v>209.14</c:v>
                </c:pt>
                <c:pt idx="2">
                  <c:v>192.32</c:v>
                </c:pt>
                <c:pt idx="3">
                  <c:v>174.82</c:v>
                </c:pt>
                <c:pt idx="4">
                  <c:v>157.97</c:v>
                </c:pt>
              </c:numCache>
            </c:numRef>
          </c:val>
          <c:extLst>
            <c:ext xmlns:c16="http://schemas.microsoft.com/office/drawing/2014/chart" uri="{C3380CC4-5D6E-409C-BE32-E72D297353CC}">
              <c16:uniqueId val="{00000000-3E94-4C55-87AB-7F3C3FB5EDE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3E94-4C55-87AB-7F3C3FB5EDE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95.08</c:v>
                </c:pt>
                <c:pt idx="1">
                  <c:v>135.49</c:v>
                </c:pt>
                <c:pt idx="2">
                  <c:v>139.09</c:v>
                </c:pt>
                <c:pt idx="3">
                  <c:v>141.31</c:v>
                </c:pt>
                <c:pt idx="4">
                  <c:v>143</c:v>
                </c:pt>
              </c:numCache>
            </c:numRef>
          </c:val>
          <c:extLst>
            <c:ext xmlns:c16="http://schemas.microsoft.com/office/drawing/2014/chart" uri="{C3380CC4-5D6E-409C-BE32-E72D297353CC}">
              <c16:uniqueId val="{00000000-B220-4673-9120-92BD1D6E3F3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B220-4673-9120-92BD1D6E3F3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124.98</c:v>
                </c:pt>
                <c:pt idx="1">
                  <c:v>96.48</c:v>
                </c:pt>
                <c:pt idx="2">
                  <c:v>95.71</c:v>
                </c:pt>
                <c:pt idx="3">
                  <c:v>94.49</c:v>
                </c:pt>
                <c:pt idx="4">
                  <c:v>93.46</c:v>
                </c:pt>
              </c:numCache>
            </c:numRef>
          </c:val>
          <c:extLst>
            <c:ext xmlns:c16="http://schemas.microsoft.com/office/drawing/2014/chart" uri="{C3380CC4-5D6E-409C-BE32-E72D297353CC}">
              <c16:uniqueId val="{00000000-8975-4615-ABB2-C3082A1CA28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8975-4615-ABB2-C3082A1CA28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7" zoomScaleNormal="100" workbookViewId="0">
      <selection activeCell="BI11" sqref="BI1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静岡県　裾野市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2">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52484</v>
      </c>
      <c r="AM8" s="59"/>
      <c r="AN8" s="59"/>
      <c r="AO8" s="59"/>
      <c r="AP8" s="59"/>
      <c r="AQ8" s="59"/>
      <c r="AR8" s="59"/>
      <c r="AS8" s="59"/>
      <c r="AT8" s="50">
        <f>データ!$S$6</f>
        <v>138.12</v>
      </c>
      <c r="AU8" s="51"/>
      <c r="AV8" s="51"/>
      <c r="AW8" s="51"/>
      <c r="AX8" s="51"/>
      <c r="AY8" s="51"/>
      <c r="AZ8" s="51"/>
      <c r="BA8" s="51"/>
      <c r="BB8" s="52">
        <f>データ!$T$6</f>
        <v>379.99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2">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2">
      <c r="A10" s="2"/>
      <c r="B10" s="50" t="str">
        <f>データ!$N$6</f>
        <v>-</v>
      </c>
      <c r="C10" s="51"/>
      <c r="D10" s="51"/>
      <c r="E10" s="51"/>
      <c r="F10" s="51"/>
      <c r="G10" s="51"/>
      <c r="H10" s="51"/>
      <c r="I10" s="50">
        <f>データ!$O$6</f>
        <v>89.22</v>
      </c>
      <c r="J10" s="51"/>
      <c r="K10" s="51"/>
      <c r="L10" s="51"/>
      <c r="M10" s="51"/>
      <c r="N10" s="51"/>
      <c r="O10" s="62"/>
      <c r="P10" s="52">
        <f>データ!$P$6</f>
        <v>95.69</v>
      </c>
      <c r="Q10" s="52"/>
      <c r="R10" s="52"/>
      <c r="S10" s="52"/>
      <c r="T10" s="52"/>
      <c r="U10" s="52"/>
      <c r="V10" s="52"/>
      <c r="W10" s="59">
        <f>データ!$Q$6</f>
        <v>2430</v>
      </c>
      <c r="X10" s="59"/>
      <c r="Y10" s="59"/>
      <c r="Z10" s="59"/>
      <c r="AA10" s="59"/>
      <c r="AB10" s="59"/>
      <c r="AC10" s="59"/>
      <c r="AD10" s="2"/>
      <c r="AE10" s="2"/>
      <c r="AF10" s="2"/>
      <c r="AG10" s="2"/>
      <c r="AH10" s="4"/>
      <c r="AI10" s="4"/>
      <c r="AJ10" s="4"/>
      <c r="AK10" s="4"/>
      <c r="AL10" s="59">
        <f>データ!$U$6</f>
        <v>50078</v>
      </c>
      <c r="AM10" s="59"/>
      <c r="AN10" s="59"/>
      <c r="AO10" s="59"/>
      <c r="AP10" s="59"/>
      <c r="AQ10" s="59"/>
      <c r="AR10" s="59"/>
      <c r="AS10" s="59"/>
      <c r="AT10" s="50">
        <f>データ!$V$6</f>
        <v>27.23</v>
      </c>
      <c r="AU10" s="51"/>
      <c r="AV10" s="51"/>
      <c r="AW10" s="51"/>
      <c r="AX10" s="51"/>
      <c r="AY10" s="51"/>
      <c r="AZ10" s="51"/>
      <c r="BA10" s="51"/>
      <c r="BB10" s="52">
        <f>データ!$W$6</f>
        <v>1839.07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2">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2">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2">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2">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2">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2">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2">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118</v>
      </c>
      <c r="BM66" s="84"/>
      <c r="BN66" s="84"/>
      <c r="BO66" s="84"/>
      <c r="BP66" s="84"/>
      <c r="BQ66" s="84"/>
      <c r="BR66" s="84"/>
      <c r="BS66" s="84"/>
      <c r="BT66" s="84"/>
      <c r="BU66" s="84"/>
      <c r="BV66" s="84"/>
      <c r="BW66" s="84"/>
      <c r="BX66" s="84"/>
      <c r="BY66" s="84"/>
      <c r="BZ66" s="8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2">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2">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u4MkL60jtfzOMTasvIzVz5jg/0j4rD4SNNDUttbszl7cabeqXlH+XO5zS60ZT5FITT94MFxIxyuJzQY7u45oBw==" saltValue="9/LmfSOOHpei4tWmAg3oU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222208</v>
      </c>
      <c r="D6" s="33">
        <f t="shared" si="3"/>
        <v>46</v>
      </c>
      <c r="E6" s="33">
        <f t="shared" si="3"/>
        <v>1</v>
      </c>
      <c r="F6" s="33">
        <f t="shared" si="3"/>
        <v>0</v>
      </c>
      <c r="G6" s="33">
        <f t="shared" si="3"/>
        <v>1</v>
      </c>
      <c r="H6" s="33" t="str">
        <f t="shared" si="3"/>
        <v>静岡県　裾野市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89.22</v>
      </c>
      <c r="P6" s="34">
        <f t="shared" si="3"/>
        <v>95.69</v>
      </c>
      <c r="Q6" s="34">
        <f t="shared" si="3"/>
        <v>2430</v>
      </c>
      <c r="R6" s="34">
        <f t="shared" si="3"/>
        <v>52484</v>
      </c>
      <c r="S6" s="34">
        <f t="shared" si="3"/>
        <v>138.12</v>
      </c>
      <c r="T6" s="34">
        <f t="shared" si="3"/>
        <v>379.99</v>
      </c>
      <c r="U6" s="34">
        <f t="shared" si="3"/>
        <v>50078</v>
      </c>
      <c r="V6" s="34">
        <f t="shared" si="3"/>
        <v>27.23</v>
      </c>
      <c r="W6" s="34">
        <f t="shared" si="3"/>
        <v>1839.07</v>
      </c>
      <c r="X6" s="35">
        <f>IF(X7="",NA(),X7)</f>
        <v>101.94</v>
      </c>
      <c r="Y6" s="35">
        <f t="shared" ref="Y6:AG6" si="4">IF(Y7="",NA(),Y7)</f>
        <v>132.38</v>
      </c>
      <c r="Z6" s="35">
        <f t="shared" si="4"/>
        <v>136.91999999999999</v>
      </c>
      <c r="AA6" s="35">
        <f t="shared" si="4"/>
        <v>139.32</v>
      </c>
      <c r="AB6" s="35">
        <f t="shared" si="4"/>
        <v>140.47</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8459.7900000000009</v>
      </c>
      <c r="AU6" s="35">
        <f t="shared" ref="AU6:BC6" si="6">IF(AU7="",NA(),AU7)</f>
        <v>1017</v>
      </c>
      <c r="AV6" s="35">
        <f t="shared" si="6"/>
        <v>1207.03</v>
      </c>
      <c r="AW6" s="35">
        <f t="shared" si="6"/>
        <v>1302.9100000000001</v>
      </c>
      <c r="AX6" s="35">
        <f t="shared" si="6"/>
        <v>1544.69</v>
      </c>
      <c r="AY6" s="35">
        <f t="shared" si="6"/>
        <v>739.59</v>
      </c>
      <c r="AZ6" s="35">
        <f t="shared" si="6"/>
        <v>335.95</v>
      </c>
      <c r="BA6" s="35">
        <f t="shared" si="6"/>
        <v>346.59</v>
      </c>
      <c r="BB6" s="35">
        <f t="shared" si="6"/>
        <v>357.82</v>
      </c>
      <c r="BC6" s="35">
        <f t="shared" si="6"/>
        <v>355.5</v>
      </c>
      <c r="BD6" s="34" t="str">
        <f>IF(BD7="","",IF(BD7="-","【-】","【"&amp;SUBSTITUTE(TEXT(BD7,"#,##0.00"),"-","△")&amp;"】"))</f>
        <v>【264.34】</v>
      </c>
      <c r="BE6" s="35">
        <f>IF(BE7="",NA(),BE7)</f>
        <v>242.83</v>
      </c>
      <c r="BF6" s="35">
        <f t="shared" ref="BF6:BN6" si="7">IF(BF7="",NA(),BF7)</f>
        <v>209.14</v>
      </c>
      <c r="BG6" s="35">
        <f t="shared" si="7"/>
        <v>192.32</v>
      </c>
      <c r="BH6" s="35">
        <f t="shared" si="7"/>
        <v>174.82</v>
      </c>
      <c r="BI6" s="35">
        <f t="shared" si="7"/>
        <v>157.97</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95.08</v>
      </c>
      <c r="BQ6" s="35">
        <f t="shared" ref="BQ6:BY6" si="8">IF(BQ7="",NA(),BQ7)</f>
        <v>135.49</v>
      </c>
      <c r="BR6" s="35">
        <f t="shared" si="8"/>
        <v>139.09</v>
      </c>
      <c r="BS6" s="35">
        <f t="shared" si="8"/>
        <v>141.31</v>
      </c>
      <c r="BT6" s="35">
        <f t="shared" si="8"/>
        <v>143</v>
      </c>
      <c r="BU6" s="35">
        <f t="shared" si="8"/>
        <v>99.46</v>
      </c>
      <c r="BV6" s="35">
        <f t="shared" si="8"/>
        <v>105.21</v>
      </c>
      <c r="BW6" s="35">
        <f t="shared" si="8"/>
        <v>105.71</v>
      </c>
      <c r="BX6" s="35">
        <f t="shared" si="8"/>
        <v>106.01</v>
      </c>
      <c r="BY6" s="35">
        <f t="shared" si="8"/>
        <v>104.57</v>
      </c>
      <c r="BZ6" s="34" t="str">
        <f>IF(BZ7="","",IF(BZ7="-","【-】","【"&amp;SUBSTITUTE(TEXT(BZ7,"#,##0.00"),"-","△")&amp;"】"))</f>
        <v>【104.36】</v>
      </c>
      <c r="CA6" s="35">
        <f>IF(CA7="",NA(),CA7)</f>
        <v>124.98</v>
      </c>
      <c r="CB6" s="35">
        <f t="shared" ref="CB6:CJ6" si="9">IF(CB7="",NA(),CB7)</f>
        <v>96.48</v>
      </c>
      <c r="CC6" s="35">
        <f t="shared" si="9"/>
        <v>95.71</v>
      </c>
      <c r="CD6" s="35">
        <f t="shared" si="9"/>
        <v>94.49</v>
      </c>
      <c r="CE6" s="35">
        <f t="shared" si="9"/>
        <v>93.46</v>
      </c>
      <c r="CF6" s="35">
        <f t="shared" si="9"/>
        <v>171.78</v>
      </c>
      <c r="CG6" s="35">
        <f t="shared" si="9"/>
        <v>162.59</v>
      </c>
      <c r="CH6" s="35">
        <f t="shared" si="9"/>
        <v>162.15</v>
      </c>
      <c r="CI6" s="35">
        <f t="shared" si="9"/>
        <v>162.24</v>
      </c>
      <c r="CJ6" s="35">
        <f t="shared" si="9"/>
        <v>165.47</v>
      </c>
      <c r="CK6" s="34" t="str">
        <f>IF(CK7="","",IF(CK7="-","【-】","【"&amp;SUBSTITUTE(TEXT(CK7,"#,##0.00"),"-","△")&amp;"】"))</f>
        <v>【165.71】</v>
      </c>
      <c r="CL6" s="35">
        <f>IF(CL7="",NA(),CL7)</f>
        <v>59</v>
      </c>
      <c r="CM6" s="35">
        <f t="shared" ref="CM6:CU6" si="10">IF(CM7="",NA(),CM7)</f>
        <v>58.21</v>
      </c>
      <c r="CN6" s="35">
        <f t="shared" si="10"/>
        <v>57.29</v>
      </c>
      <c r="CO6" s="35">
        <f t="shared" si="10"/>
        <v>57.32</v>
      </c>
      <c r="CP6" s="35">
        <f t="shared" si="10"/>
        <v>56.14</v>
      </c>
      <c r="CQ6" s="35">
        <f t="shared" si="10"/>
        <v>59.68</v>
      </c>
      <c r="CR6" s="35">
        <f t="shared" si="10"/>
        <v>59.17</v>
      </c>
      <c r="CS6" s="35">
        <f t="shared" si="10"/>
        <v>59.34</v>
      </c>
      <c r="CT6" s="35">
        <f t="shared" si="10"/>
        <v>59.11</v>
      </c>
      <c r="CU6" s="35">
        <f t="shared" si="10"/>
        <v>59.74</v>
      </c>
      <c r="CV6" s="34" t="str">
        <f>IF(CV7="","",IF(CV7="-","【-】","【"&amp;SUBSTITUTE(TEXT(CV7,"#,##0.00"),"-","△")&amp;"】"))</f>
        <v>【60.41】</v>
      </c>
      <c r="CW6" s="35">
        <f>IF(CW7="",NA(),CW7)</f>
        <v>81.05</v>
      </c>
      <c r="CX6" s="35">
        <f t="shared" ref="CX6:DF6" si="11">IF(CX7="",NA(),CX7)</f>
        <v>80.5</v>
      </c>
      <c r="CY6" s="35">
        <f t="shared" si="11"/>
        <v>80.2</v>
      </c>
      <c r="CZ6" s="35">
        <f t="shared" si="11"/>
        <v>80.319999999999993</v>
      </c>
      <c r="DA6" s="35">
        <f t="shared" si="11"/>
        <v>81.55</v>
      </c>
      <c r="DB6" s="35">
        <f t="shared" si="11"/>
        <v>87.63</v>
      </c>
      <c r="DC6" s="35">
        <f t="shared" si="11"/>
        <v>87.6</v>
      </c>
      <c r="DD6" s="35">
        <f t="shared" si="11"/>
        <v>87.74</v>
      </c>
      <c r="DE6" s="35">
        <f t="shared" si="11"/>
        <v>87.91</v>
      </c>
      <c r="DF6" s="35">
        <f t="shared" si="11"/>
        <v>87.28</v>
      </c>
      <c r="DG6" s="34" t="str">
        <f>IF(DG7="","",IF(DG7="-","【-】","【"&amp;SUBSTITUTE(TEXT(DG7,"#,##0.00"),"-","△")&amp;"】"))</f>
        <v>【89.93】</v>
      </c>
      <c r="DH6" s="35">
        <f>IF(DH7="",NA(),DH7)</f>
        <v>41.36</v>
      </c>
      <c r="DI6" s="35">
        <f t="shared" ref="DI6:DQ6" si="12">IF(DI7="",NA(),DI7)</f>
        <v>42.78</v>
      </c>
      <c r="DJ6" s="35">
        <f t="shared" si="12"/>
        <v>44.27</v>
      </c>
      <c r="DK6" s="35">
        <f t="shared" si="12"/>
        <v>46.17</v>
      </c>
      <c r="DL6" s="35">
        <f t="shared" si="12"/>
        <v>47.73</v>
      </c>
      <c r="DM6" s="35">
        <f t="shared" si="12"/>
        <v>39.65</v>
      </c>
      <c r="DN6" s="35">
        <f t="shared" si="12"/>
        <v>45.25</v>
      </c>
      <c r="DO6" s="35">
        <f t="shared" si="12"/>
        <v>46.27</v>
      </c>
      <c r="DP6" s="35">
        <f t="shared" si="12"/>
        <v>46.88</v>
      </c>
      <c r="DQ6" s="35">
        <f t="shared" si="12"/>
        <v>46.94</v>
      </c>
      <c r="DR6" s="34" t="str">
        <f>IF(DR7="","",IF(DR7="-","【-】","【"&amp;SUBSTITUTE(TEXT(DR7,"#,##0.00"),"-","△")&amp;"】"))</f>
        <v>【48.12】</v>
      </c>
      <c r="DS6" s="35">
        <f>IF(DS7="",NA(),DS7)</f>
        <v>7.61</v>
      </c>
      <c r="DT6" s="35">
        <f t="shared" ref="DT6:EB6" si="13">IF(DT7="",NA(),DT7)</f>
        <v>8.39</v>
      </c>
      <c r="DU6" s="35">
        <f t="shared" si="13"/>
        <v>10.220000000000001</v>
      </c>
      <c r="DV6" s="35">
        <f t="shared" si="13"/>
        <v>9.33</v>
      </c>
      <c r="DW6" s="35">
        <f t="shared" si="13"/>
        <v>9.59</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0.78</v>
      </c>
      <c r="EE6" s="35">
        <f t="shared" ref="EE6:EM6" si="14">IF(EE7="",NA(),EE7)</f>
        <v>0.78</v>
      </c>
      <c r="EF6" s="35">
        <f t="shared" si="14"/>
        <v>1.68</v>
      </c>
      <c r="EG6" s="35">
        <f t="shared" si="14"/>
        <v>0.76</v>
      </c>
      <c r="EH6" s="35">
        <f t="shared" si="14"/>
        <v>0.76</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2">
      <c r="A7" s="28"/>
      <c r="B7" s="37">
        <v>2017</v>
      </c>
      <c r="C7" s="37">
        <v>222208</v>
      </c>
      <c r="D7" s="37">
        <v>46</v>
      </c>
      <c r="E7" s="37">
        <v>1</v>
      </c>
      <c r="F7" s="37">
        <v>0</v>
      </c>
      <c r="G7" s="37">
        <v>1</v>
      </c>
      <c r="H7" s="37" t="s">
        <v>105</v>
      </c>
      <c r="I7" s="37" t="s">
        <v>106</v>
      </c>
      <c r="J7" s="37" t="s">
        <v>107</v>
      </c>
      <c r="K7" s="37" t="s">
        <v>108</v>
      </c>
      <c r="L7" s="37" t="s">
        <v>109</v>
      </c>
      <c r="M7" s="37" t="s">
        <v>110</v>
      </c>
      <c r="N7" s="38" t="s">
        <v>111</v>
      </c>
      <c r="O7" s="38">
        <v>89.22</v>
      </c>
      <c r="P7" s="38">
        <v>95.69</v>
      </c>
      <c r="Q7" s="38">
        <v>2430</v>
      </c>
      <c r="R7" s="38">
        <v>52484</v>
      </c>
      <c r="S7" s="38">
        <v>138.12</v>
      </c>
      <c r="T7" s="38">
        <v>379.99</v>
      </c>
      <c r="U7" s="38">
        <v>50078</v>
      </c>
      <c r="V7" s="38">
        <v>27.23</v>
      </c>
      <c r="W7" s="38">
        <v>1839.07</v>
      </c>
      <c r="X7" s="38">
        <v>101.94</v>
      </c>
      <c r="Y7" s="38">
        <v>132.38</v>
      </c>
      <c r="Z7" s="38">
        <v>136.91999999999999</v>
      </c>
      <c r="AA7" s="38">
        <v>139.32</v>
      </c>
      <c r="AB7" s="38">
        <v>140.47</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8459.7900000000009</v>
      </c>
      <c r="AU7" s="38">
        <v>1017</v>
      </c>
      <c r="AV7" s="38">
        <v>1207.03</v>
      </c>
      <c r="AW7" s="38">
        <v>1302.9100000000001</v>
      </c>
      <c r="AX7" s="38">
        <v>1544.69</v>
      </c>
      <c r="AY7" s="38">
        <v>739.59</v>
      </c>
      <c r="AZ7" s="38">
        <v>335.95</v>
      </c>
      <c r="BA7" s="38">
        <v>346.59</v>
      </c>
      <c r="BB7" s="38">
        <v>357.82</v>
      </c>
      <c r="BC7" s="38">
        <v>355.5</v>
      </c>
      <c r="BD7" s="38">
        <v>264.33999999999997</v>
      </c>
      <c r="BE7" s="38">
        <v>242.83</v>
      </c>
      <c r="BF7" s="38">
        <v>209.14</v>
      </c>
      <c r="BG7" s="38">
        <v>192.32</v>
      </c>
      <c r="BH7" s="38">
        <v>174.82</v>
      </c>
      <c r="BI7" s="38">
        <v>157.97</v>
      </c>
      <c r="BJ7" s="38">
        <v>324.08999999999997</v>
      </c>
      <c r="BK7" s="38">
        <v>319.82</v>
      </c>
      <c r="BL7" s="38">
        <v>312.02999999999997</v>
      </c>
      <c r="BM7" s="38">
        <v>307.45999999999998</v>
      </c>
      <c r="BN7" s="38">
        <v>312.58</v>
      </c>
      <c r="BO7" s="38">
        <v>274.27</v>
      </c>
      <c r="BP7" s="38">
        <v>95.08</v>
      </c>
      <c r="BQ7" s="38">
        <v>135.49</v>
      </c>
      <c r="BR7" s="38">
        <v>139.09</v>
      </c>
      <c r="BS7" s="38">
        <v>141.31</v>
      </c>
      <c r="BT7" s="38">
        <v>143</v>
      </c>
      <c r="BU7" s="38">
        <v>99.46</v>
      </c>
      <c r="BV7" s="38">
        <v>105.21</v>
      </c>
      <c r="BW7" s="38">
        <v>105.71</v>
      </c>
      <c r="BX7" s="38">
        <v>106.01</v>
      </c>
      <c r="BY7" s="38">
        <v>104.57</v>
      </c>
      <c r="BZ7" s="38">
        <v>104.36</v>
      </c>
      <c r="CA7" s="38">
        <v>124.98</v>
      </c>
      <c r="CB7" s="38">
        <v>96.48</v>
      </c>
      <c r="CC7" s="38">
        <v>95.71</v>
      </c>
      <c r="CD7" s="38">
        <v>94.49</v>
      </c>
      <c r="CE7" s="38">
        <v>93.46</v>
      </c>
      <c r="CF7" s="38">
        <v>171.78</v>
      </c>
      <c r="CG7" s="38">
        <v>162.59</v>
      </c>
      <c r="CH7" s="38">
        <v>162.15</v>
      </c>
      <c r="CI7" s="38">
        <v>162.24</v>
      </c>
      <c r="CJ7" s="38">
        <v>165.47</v>
      </c>
      <c r="CK7" s="38">
        <v>165.71</v>
      </c>
      <c r="CL7" s="38">
        <v>59</v>
      </c>
      <c r="CM7" s="38">
        <v>58.21</v>
      </c>
      <c r="CN7" s="38">
        <v>57.29</v>
      </c>
      <c r="CO7" s="38">
        <v>57.32</v>
      </c>
      <c r="CP7" s="38">
        <v>56.14</v>
      </c>
      <c r="CQ7" s="38">
        <v>59.68</v>
      </c>
      <c r="CR7" s="38">
        <v>59.17</v>
      </c>
      <c r="CS7" s="38">
        <v>59.34</v>
      </c>
      <c r="CT7" s="38">
        <v>59.11</v>
      </c>
      <c r="CU7" s="38">
        <v>59.74</v>
      </c>
      <c r="CV7" s="38">
        <v>60.41</v>
      </c>
      <c r="CW7" s="38">
        <v>81.05</v>
      </c>
      <c r="CX7" s="38">
        <v>80.5</v>
      </c>
      <c r="CY7" s="38">
        <v>80.2</v>
      </c>
      <c r="CZ7" s="38">
        <v>80.319999999999993</v>
      </c>
      <c r="DA7" s="38">
        <v>81.55</v>
      </c>
      <c r="DB7" s="38">
        <v>87.63</v>
      </c>
      <c r="DC7" s="38">
        <v>87.6</v>
      </c>
      <c r="DD7" s="38">
        <v>87.74</v>
      </c>
      <c r="DE7" s="38">
        <v>87.91</v>
      </c>
      <c r="DF7" s="38">
        <v>87.28</v>
      </c>
      <c r="DG7" s="38">
        <v>89.93</v>
      </c>
      <c r="DH7" s="38">
        <v>41.36</v>
      </c>
      <c r="DI7" s="38">
        <v>42.78</v>
      </c>
      <c r="DJ7" s="38">
        <v>44.27</v>
      </c>
      <c r="DK7" s="38">
        <v>46.17</v>
      </c>
      <c r="DL7" s="38">
        <v>47.73</v>
      </c>
      <c r="DM7" s="38">
        <v>39.65</v>
      </c>
      <c r="DN7" s="38">
        <v>45.25</v>
      </c>
      <c r="DO7" s="38">
        <v>46.27</v>
      </c>
      <c r="DP7" s="38">
        <v>46.88</v>
      </c>
      <c r="DQ7" s="38">
        <v>46.94</v>
      </c>
      <c r="DR7" s="38">
        <v>48.12</v>
      </c>
      <c r="DS7" s="38">
        <v>7.61</v>
      </c>
      <c r="DT7" s="38">
        <v>8.39</v>
      </c>
      <c r="DU7" s="38">
        <v>10.220000000000001</v>
      </c>
      <c r="DV7" s="38">
        <v>9.33</v>
      </c>
      <c r="DW7" s="38">
        <v>9.59</v>
      </c>
      <c r="DX7" s="38">
        <v>9.7100000000000009</v>
      </c>
      <c r="DY7" s="38">
        <v>10.71</v>
      </c>
      <c r="DZ7" s="38">
        <v>10.93</v>
      </c>
      <c r="EA7" s="38">
        <v>13.39</v>
      </c>
      <c r="EB7" s="38">
        <v>14.48</v>
      </c>
      <c r="EC7" s="38">
        <v>15.89</v>
      </c>
      <c r="ED7" s="38">
        <v>0.78</v>
      </c>
      <c r="EE7" s="38">
        <v>0.78</v>
      </c>
      <c r="EF7" s="38">
        <v>1.68</v>
      </c>
      <c r="EG7" s="38">
        <v>0.76</v>
      </c>
      <c r="EH7" s="38">
        <v>0.76</v>
      </c>
      <c r="EI7" s="38">
        <v>0.83</v>
      </c>
      <c r="EJ7" s="38">
        <v>0.72</v>
      </c>
      <c r="EK7" s="38">
        <v>0.71</v>
      </c>
      <c r="EL7" s="38">
        <v>0.71</v>
      </c>
      <c r="EM7" s="38">
        <v>0.75</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大橋 翔</cp:lastModifiedBy>
  <cp:lastPrinted>2019-01-16T04:59:28Z</cp:lastPrinted>
  <dcterms:created xsi:type="dcterms:W3CDTF">2018-12-03T08:32:27Z</dcterms:created>
  <dcterms:modified xsi:type="dcterms:W3CDTF">2019-01-16T04:59:30Z</dcterms:modified>
  <cp:category/>
</cp:coreProperties>
</file>