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I:\水道\上水道\総務\経営分析(H27から)\H30(29分）\提出資料\"/>
    </mc:Choice>
  </mc:AlternateContent>
  <workbookProtection workbookAlgorithmName="SHA-512" workbookHashValue="1heaRgYAM4HMgX/2syjmoTEJGzDSpoRZsPI2gnLXBX5dEGZQQyTbevWw9GexKLZDV92zSFOWbsQcNGfMwTMG+Q==" workbookSaltValue="Z4KFa53Qon4FtaChZ/qCA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<sst xmlns="http://schemas.openxmlformats.org/spreadsheetml/2006/main" count="237" uniqueCount="122">
  <si>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</si>
  <si>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</si>
  <si>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</si>
  <si>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</si>
  <si>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</si>
  <si>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</si>
  <si>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</si>
  <si>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</si>
  <si>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</si>
  <si>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</si>
  <si>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</si>
  <si>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</si>
  <si>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</si>
  <si>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</si>
  <si>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</si>
  <si>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</si>
  <si>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</si>
  <si>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</si>
  <si>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</si>
  <si>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</si>
  <si>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</si>
  <si>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</si>
  <si>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</si>
  <si>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</si>
  <si>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</si>
  <si>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</si>
  <si>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</si>
  <si>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</si>
  <si>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</si>
  <si>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</si>
  <si>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</si>
  <si>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</si>
  <si>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</si>
  <si>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</si>
  <si>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</si>
  <si>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</si>
  <si>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</si>
  <si>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</si>
  <si>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</si>
  <si>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</si>
  <si>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</si>
  <si>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</si>
  <si>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</si>
  <si>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</si>
  <si>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</si>
  <si>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</si>
  <si>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</si>
  <si>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</si>
  <si>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</si>
  <si>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</si>
  <si>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</si>
  <si>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</si>
  <si>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</si>
  <si>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</si>
  <si>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</si>
  <si>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</si>
  <si>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</si>
  <si>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</si>
  <si>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</si>
  <si>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</si>
  <si>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</si>
  <si>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</si>
  <si>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</si>
  <si>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</si>
  <si>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</si>
  <si>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</si>
  <si>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</si>
  <si>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</si>
  <si>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</si>
  <si>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</si>
  <si>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</si>
  <si>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</si>
  <si>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</si>
  <si>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</si>
  <si>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</si>
  <si>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</si>
  <si>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</si>
  <si>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</si>
  <si>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</si>
  <si>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</si>
  <si>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</si>
  <si>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</si>
  <si>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</si>
  <si>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</si>
  <si>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</si>
  <si>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</si>
  <si>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</si>
  <si>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</si>
  <si>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</si>
  <si>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</si>
  <si>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</si>
  <si>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</si>
  <si>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</si>
  <si>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</si>
  <si>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</si>
  <si>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</si>
  <si>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</si>
  <si>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</si>
  <si>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</si>
  <si>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</si>
  <si>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</si>
  <si>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</si>
  <si>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</si>
  <si>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</si>
  <si>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</si>
  <si>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</si>
  <si>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</si>
  <si>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</si>
  <si>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</si>
  <si>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</si>
  <si>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</si>
  <si>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</si>
  <si>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</si>
  <si>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</si>
  <si>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</si>
  <si>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</si>
  <si>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</si>
  <si>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</si>
  <si>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</si>
  <si>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有収率が示す通り、給水装置を通じて供給される水量が収益に結びついていない状況は、主として配水管の老朽化などによる漏水が要因と考えられる。
　これは、過去から老朽管対策が十分にできていなかったこと、また平成23年の東日本大震災や富士宮地震の影響により、漏水が増加したと想定されるが、その後管路更新事業などが、事業関係者との調整事情により、計画的に実施できなかったことが主な要因である。
　関係各所との円滑な調整を実施し、漏水対策や老朽管布設替工事の計画及び早急な実施が必要であることから、平成27年度より類似団体・全国平均を上回るペースで管路更新工事を実施しており、有収率の改善に向けた事業展開を実施している。</t>
    <rPh sb="1" eb="3">
      <t>ユウシュウ</t>
    </rPh>
    <rPh sb="3" eb="4">
      <t>リツ</t>
    </rPh>
    <rPh sb="5" eb="6">
      <t>シメ</t>
    </rPh>
    <rPh sb="7" eb="8">
      <t>トオ</t>
    </rPh>
    <rPh sb="10" eb="12">
      <t>キュウスイ</t>
    </rPh>
    <rPh sb="12" eb="14">
      <t>ソウチ</t>
    </rPh>
    <rPh sb="15" eb="16">
      <t>ツウ</t>
    </rPh>
    <rPh sb="18" eb="20">
      <t>キョウキュウ</t>
    </rPh>
    <rPh sb="23" eb="25">
      <t>スイリョウ</t>
    </rPh>
    <rPh sb="26" eb="28">
      <t>シュウエキ</t>
    </rPh>
    <rPh sb="29" eb="30">
      <t>ムス</t>
    </rPh>
    <rPh sb="37" eb="39">
      <t>ジョウキョウ</t>
    </rPh>
    <rPh sb="41" eb="42">
      <t>シュ</t>
    </rPh>
    <rPh sb="45" eb="48">
      <t>ハイスイカン</t>
    </rPh>
    <rPh sb="49" eb="52">
      <t>ロウキュウカ</t>
    </rPh>
    <rPh sb="57" eb="59">
      <t>ロウスイ</t>
    </rPh>
    <rPh sb="60" eb="62">
      <t>ヨウイン</t>
    </rPh>
    <rPh sb="63" eb="64">
      <t>カンガ</t>
    </rPh>
    <rPh sb="75" eb="77">
      <t>カコ</t>
    </rPh>
    <phoneticPr fontId="16"/>
  </si>
  <si>
    <t>　収益的収支比率については、類似団体と比較しても平均以上であり、給水収益を主とした収入により賄われているが、収支が均衡した状態にあり、財源的には、将来的備えに対するものはなく、また、企業債残高対給水収益比率についても、類似団体を大きく下回る値ではあるが、平成30年度より元金償還が始まることから、今後の経営改善に向けた取り組みが必要である。
　また、料金回収率は前年比同水準で推移しており、給水原価については、類似団体・全国平均を上回っており、施設利用率も類似団体・全国平均と比べ低くなっている。この要因は、有収率の低さにあり、若干の改善が見られるものの低水準に留まっている。取水から配水まで費用を費やして供給しても、多くの水量が無駄になっており、収益または施設の有効利用に結びついていないのが現状である。</t>
    <rPh sb="1" eb="4">
      <t>シュウエキテキ</t>
    </rPh>
    <rPh sb="4" eb="6">
      <t>シュウシ</t>
    </rPh>
    <rPh sb="6" eb="8">
      <t>ヒリツ</t>
    </rPh>
    <rPh sb="14" eb="16">
      <t>ルイジ</t>
    </rPh>
    <rPh sb="16" eb="18">
      <t>ダンタイ</t>
    </rPh>
    <rPh sb="19" eb="21">
      <t>ヒカク</t>
    </rPh>
    <rPh sb="24" eb="26">
      <t>ヘイキン</t>
    </rPh>
    <rPh sb="26" eb="28">
      <t>イジョウ</t>
    </rPh>
    <rPh sb="32" eb="34">
      <t>キュウスイ</t>
    </rPh>
    <rPh sb="34" eb="36">
      <t>シュウエキ</t>
    </rPh>
    <rPh sb="37" eb="38">
      <t>シュ</t>
    </rPh>
    <rPh sb="41" eb="43">
      <t>シュウニュウ</t>
    </rPh>
    <rPh sb="46" eb="47">
      <t>マカナ</t>
    </rPh>
    <rPh sb="54" eb="56">
      <t>シュウシ</t>
    </rPh>
    <rPh sb="57" eb="59">
      <t>キンコウ</t>
    </rPh>
    <rPh sb="61" eb="63">
      <t>ジョウタイ</t>
    </rPh>
    <rPh sb="67" eb="70">
      <t>ザイゲンテキ</t>
    </rPh>
    <rPh sb="73" eb="75">
      <t>ショウライ</t>
    </rPh>
    <rPh sb="75" eb="76">
      <t>テキ</t>
    </rPh>
    <rPh sb="76" eb="77">
      <t>ソナ</t>
    </rPh>
    <rPh sb="79" eb="80">
      <t>タイ</t>
    </rPh>
    <rPh sb="91" eb="93">
      <t>キギョウ</t>
    </rPh>
    <rPh sb="93" eb="94">
      <t>サイ</t>
    </rPh>
    <rPh sb="94" eb="96">
      <t>ザンダカ</t>
    </rPh>
    <rPh sb="96" eb="97">
      <t>タイ</t>
    </rPh>
    <rPh sb="97" eb="99">
      <t>キュウスイ</t>
    </rPh>
    <rPh sb="99" eb="101">
      <t>シュウエキ</t>
    </rPh>
    <rPh sb="101" eb="103">
      <t>ヒリツ</t>
    </rPh>
    <rPh sb="109" eb="111">
      <t>ルイジ</t>
    </rPh>
    <rPh sb="111" eb="113">
      <t>ダンタイ</t>
    </rPh>
    <rPh sb="114" eb="115">
      <t>オオ</t>
    </rPh>
    <rPh sb="117" eb="119">
      <t>シタマワ</t>
    </rPh>
    <rPh sb="120" eb="121">
      <t>アタイ</t>
    </rPh>
    <rPh sb="127" eb="129">
      <t>ヘイセイ</t>
    </rPh>
    <rPh sb="131" eb="132">
      <t>ネン</t>
    </rPh>
    <rPh sb="132" eb="133">
      <t>ド</t>
    </rPh>
    <rPh sb="135" eb="137">
      <t>ガンキン</t>
    </rPh>
    <rPh sb="137" eb="139">
      <t>ショウカン</t>
    </rPh>
    <rPh sb="140" eb="141">
      <t>ハジ</t>
    </rPh>
    <rPh sb="148" eb="150">
      <t>コンゴ</t>
    </rPh>
    <rPh sb="151" eb="153">
      <t>ケイエイ</t>
    </rPh>
    <rPh sb="153" eb="155">
      <t>カイゼン</t>
    </rPh>
    <rPh sb="156" eb="157">
      <t>ム</t>
    </rPh>
    <rPh sb="159" eb="160">
      <t>ト</t>
    </rPh>
    <rPh sb="161" eb="162">
      <t>ク</t>
    </rPh>
    <rPh sb="164" eb="166">
      <t>ヒツヨウ</t>
    </rPh>
    <rPh sb="175" eb="177">
      <t>リョウキン</t>
    </rPh>
    <rPh sb="177" eb="179">
      <t>カイシュウ</t>
    </rPh>
    <rPh sb="179" eb="180">
      <t>リツ</t>
    </rPh>
    <rPh sb="181" eb="184">
      <t>ゼンネンヒ</t>
    </rPh>
    <rPh sb="184" eb="187">
      <t>ドウスイジュン</t>
    </rPh>
    <rPh sb="188" eb="190">
      <t>スイイ</t>
    </rPh>
    <rPh sb="195" eb="197">
      <t>キュウスイ</t>
    </rPh>
    <rPh sb="197" eb="199">
      <t>ゲンカ</t>
    </rPh>
    <rPh sb="205" eb="207">
      <t>ルイジ</t>
    </rPh>
    <rPh sb="207" eb="209">
      <t>ダンタイ</t>
    </rPh>
    <rPh sb="210" eb="212">
      <t>ゼンコク</t>
    </rPh>
    <rPh sb="212" eb="214">
      <t>ヘイキン</t>
    </rPh>
    <rPh sb="215" eb="217">
      <t>ウワマワ</t>
    </rPh>
    <rPh sb="222" eb="224">
      <t>シセツ</t>
    </rPh>
    <rPh sb="224" eb="227">
      <t>リヨウリツ</t>
    </rPh>
    <rPh sb="228" eb="230">
      <t>ルイジ</t>
    </rPh>
    <rPh sb="230" eb="232">
      <t>ダンタイ</t>
    </rPh>
    <rPh sb="233" eb="235">
      <t>ゼンコク</t>
    </rPh>
    <rPh sb="235" eb="237">
      <t>ヘイキン</t>
    </rPh>
    <rPh sb="238" eb="239">
      <t>クラ</t>
    </rPh>
    <rPh sb="240" eb="241">
      <t>ヒク</t>
    </rPh>
    <rPh sb="250" eb="252">
      <t>ヨウイン</t>
    </rPh>
    <rPh sb="254" eb="256">
      <t>ユウシュウ</t>
    </rPh>
    <rPh sb="256" eb="257">
      <t>リツ</t>
    </rPh>
    <rPh sb="258" eb="259">
      <t>ヒク</t>
    </rPh>
    <rPh sb="264" eb="266">
      <t>ジャッカン</t>
    </rPh>
    <rPh sb="267" eb="269">
      <t>カイゼン</t>
    </rPh>
    <rPh sb="270" eb="271">
      <t>ミ</t>
    </rPh>
    <rPh sb="277" eb="280">
      <t>テイスイジュン</t>
    </rPh>
    <rPh sb="281" eb="282">
      <t>トド</t>
    </rPh>
    <rPh sb="288" eb="290">
      <t>シュスイ</t>
    </rPh>
    <rPh sb="292" eb="294">
      <t>ハイスイ</t>
    </rPh>
    <rPh sb="296" eb="298">
      <t>ヒヨウ</t>
    </rPh>
    <rPh sb="299" eb="300">
      <t>ツイ</t>
    </rPh>
    <rPh sb="303" eb="305">
      <t>キョウキュウ</t>
    </rPh>
    <rPh sb="309" eb="310">
      <t>オオ</t>
    </rPh>
    <rPh sb="312" eb="314">
      <t>スイリョウ</t>
    </rPh>
    <rPh sb="315" eb="317">
      <t>ムダ</t>
    </rPh>
    <rPh sb="324" eb="326">
      <t>シュウエキ</t>
    </rPh>
    <rPh sb="329" eb="331">
      <t>シセツ</t>
    </rPh>
    <rPh sb="332" eb="334">
      <t>ユウコウ</t>
    </rPh>
    <rPh sb="334" eb="336">
      <t>リヨウ</t>
    </rPh>
    <rPh sb="337" eb="338">
      <t>ムス</t>
    </rPh>
    <rPh sb="347" eb="349">
      <t>ゲンジョウ</t>
    </rPh>
    <phoneticPr fontId="16"/>
  </si>
  <si>
    <t>　事業管理運営について特殊な形態をとっていることから、関係各所との協議を進め、漏水対策による有収率の改善、及び施設の効率化を図ることが急務である。
　また、これにより費用削減が図られることから、更なる必要管路更新工事の実施と、将来安定供給に向けた財源確保に努めていく必要がある。
　平成27年度より、多量漏水個所から管路布設替工事を再開しているが、有収率に大幅な改善は見られないため、継続して管路布設替工事を行いながら、平成30年度に漏水調査を実施し、有収率向上に向けた根本的な対策に取り組んでいく。将来の安定供給に向けて、継続して事業展開を行うこと、また関係各所と調整協議をしながら資産状況の整理もしていく必要がある。</t>
    <rPh sb="1" eb="3">
      <t>ジギョウ</t>
    </rPh>
    <rPh sb="3" eb="5">
      <t>カンリ</t>
    </rPh>
    <rPh sb="5" eb="7">
      <t>ウンエイ</t>
    </rPh>
    <rPh sb="11" eb="13">
      <t>トクシュ</t>
    </rPh>
    <rPh sb="14" eb="16">
      <t>ケイタイ</t>
    </rPh>
    <rPh sb="27" eb="29">
      <t>カンケイ</t>
    </rPh>
    <rPh sb="29" eb="31">
      <t>カクショ</t>
    </rPh>
    <rPh sb="33" eb="35">
      <t>キョウギ</t>
    </rPh>
    <rPh sb="36" eb="37">
      <t>スス</t>
    </rPh>
    <rPh sb="39" eb="41">
      <t>ロウスイ</t>
    </rPh>
    <rPh sb="41" eb="43">
      <t>タイサク</t>
    </rPh>
    <rPh sb="46" eb="48">
      <t>ユウシュウ</t>
    </rPh>
    <rPh sb="48" eb="49">
      <t>リツ</t>
    </rPh>
    <rPh sb="50" eb="52">
      <t>カイゼン</t>
    </rPh>
    <rPh sb="53" eb="54">
      <t>オヨ</t>
    </rPh>
    <rPh sb="55" eb="57">
      <t>シセツ</t>
    </rPh>
    <rPh sb="58" eb="61">
      <t>コウリツカ</t>
    </rPh>
    <rPh sb="62" eb="63">
      <t>ハカ</t>
    </rPh>
    <rPh sb="67" eb="69">
      <t>キュウム</t>
    </rPh>
    <rPh sb="83" eb="85">
      <t>ヒヨウ</t>
    </rPh>
    <rPh sb="85" eb="87">
      <t>サクゲン</t>
    </rPh>
    <rPh sb="88" eb="89">
      <t>ハカ</t>
    </rPh>
    <rPh sb="97" eb="98">
      <t>サラ</t>
    </rPh>
    <rPh sb="100" eb="102">
      <t>ヒツヨウ</t>
    </rPh>
    <rPh sb="102" eb="104">
      <t>カンロ</t>
    </rPh>
    <rPh sb="104" eb="106">
      <t>コウシン</t>
    </rPh>
    <rPh sb="106" eb="108">
      <t>コウジ</t>
    </rPh>
    <rPh sb="109" eb="111">
      <t>ジッシ</t>
    </rPh>
    <rPh sb="113" eb="115">
      <t>ショウライ</t>
    </rPh>
    <rPh sb="115" eb="117">
      <t>アンテイ</t>
    </rPh>
    <rPh sb="117" eb="119">
      <t>キョウキュウ</t>
    </rPh>
    <rPh sb="120" eb="121">
      <t>ム</t>
    </rPh>
    <rPh sb="123" eb="125">
      <t>ザイゲン</t>
    </rPh>
    <rPh sb="125" eb="127">
      <t>カクホ</t>
    </rPh>
    <rPh sb="128" eb="129">
      <t>ツト</t>
    </rPh>
    <rPh sb="133" eb="135">
      <t>ヒツヨウ</t>
    </rPh>
    <rPh sb="141" eb="143">
      <t>ヘイセイ</t>
    </rPh>
    <rPh sb="145" eb="147">
      <t>ネンド</t>
    </rPh>
    <rPh sb="150" eb="152">
      <t>タリョウ</t>
    </rPh>
    <rPh sb="152" eb="154">
      <t>ロウスイ</t>
    </rPh>
    <rPh sb="154" eb="156">
      <t>カショ</t>
    </rPh>
    <rPh sb="158" eb="160">
      <t>カンロ</t>
    </rPh>
    <rPh sb="160" eb="162">
      <t>フセツ</t>
    </rPh>
    <rPh sb="162" eb="163">
      <t>ガ</t>
    </rPh>
    <rPh sb="163" eb="165">
      <t>コウジ</t>
    </rPh>
    <rPh sb="166" eb="168">
      <t>サイカイ</t>
    </rPh>
    <rPh sb="174" eb="176">
      <t>ユウシュウ</t>
    </rPh>
    <rPh sb="176" eb="177">
      <t>リツ</t>
    </rPh>
    <rPh sb="178" eb="180">
      <t>オオハバ</t>
    </rPh>
    <rPh sb="181" eb="183">
      <t>カイゼン</t>
    </rPh>
    <rPh sb="184" eb="185">
      <t>ミ</t>
    </rPh>
    <rPh sb="192" eb="194">
      <t>ケイゾク</t>
    </rPh>
    <rPh sb="196" eb="198">
      <t>カンロ</t>
    </rPh>
    <rPh sb="198" eb="200">
      <t>フセツ</t>
    </rPh>
    <rPh sb="200" eb="201">
      <t>ガ</t>
    </rPh>
    <rPh sb="201" eb="203">
      <t>コウジ</t>
    </rPh>
    <rPh sb="204" eb="205">
      <t>オコナ</t>
    </rPh>
    <rPh sb="210" eb="212">
      <t>ヘイセイ</t>
    </rPh>
    <rPh sb="214" eb="216">
      <t>ネンド</t>
    </rPh>
    <rPh sb="217" eb="219">
      <t>ロウスイ</t>
    </rPh>
    <rPh sb="219" eb="221">
      <t>チョウサ</t>
    </rPh>
    <rPh sb="222" eb="224">
      <t>ジッシ</t>
    </rPh>
    <rPh sb="226" eb="228">
      <t>ユウシュウ</t>
    </rPh>
    <rPh sb="228" eb="229">
      <t>リツ</t>
    </rPh>
    <rPh sb="229" eb="231">
      <t>コウジョウ</t>
    </rPh>
    <rPh sb="232" eb="233">
      <t>ム</t>
    </rPh>
    <rPh sb="235" eb="238">
      <t>コンポンテキ</t>
    </rPh>
    <rPh sb="239" eb="241">
      <t>タイサク</t>
    </rPh>
    <rPh sb="242" eb="243">
      <t>ト</t>
    </rPh>
    <rPh sb="244" eb="245">
      <t>ク</t>
    </rPh>
    <rPh sb="250" eb="252">
      <t>ショウライ</t>
    </rPh>
    <rPh sb="253" eb="255">
      <t>アンテイ</t>
    </rPh>
    <rPh sb="255" eb="257">
      <t>キョウキュウ</t>
    </rPh>
    <rPh sb="258" eb="259">
      <t>ム</t>
    </rPh>
    <rPh sb="262" eb="264">
      <t>ケイゾク</t>
    </rPh>
    <rPh sb="266" eb="268">
      <t>ジギョウ</t>
    </rPh>
    <rPh sb="268" eb="270">
      <t>テンカイ</t>
    </rPh>
    <rPh sb="271" eb="272">
      <t>オコナ</t>
    </rPh>
    <rPh sb="278" eb="280">
      <t>カンケイ</t>
    </rPh>
    <rPh sb="280" eb="282">
      <t>カクショ</t>
    </rPh>
    <rPh sb="283" eb="285">
      <t>チョウセイ</t>
    </rPh>
    <rPh sb="285" eb="287">
      <t>キョウギ</t>
    </rPh>
    <rPh sb="292" eb="294">
      <t>シサン</t>
    </rPh>
    <rPh sb="294" eb="296">
      <t>ジョウキョウ</t>
    </rPh>
    <rPh sb="297" eb="299">
      <t>セイリ</t>
    </rPh>
    <rPh sb="304" eb="30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</si>
</sst>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2.14</c:v>
                </c:pt>
                <c:pt idx="3" formatCode="#,##0.00;&quot;△&quot;#,##0.00;&quot;-&quot;">
                  <c:v>1.42</c:v>
                </c:pt>
                <c:pt idx="4" formatCode="#,##0.00;&quot;△&quot;#,##0.00;&quot;-&quot;">
                  <c:v>0.98</c:v>
                </c:pt>
              </c:numCache>
            </c:numRef>
          </c:val>
          <c:extLst>
            <c:ext xmlns:c16="http://schemas.microsoft.com/office/drawing/2014/chart" uri="{C3380CC4-5D6E-409C-BE32-E72D297353CC}">
              <c16:uniqueId val="{00000000-CCF1-4267-A8FC-A9B76EF97B2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CCF1-4267-A8FC-A9B76EF97B2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57.15</c:v>
                </c:pt>
                <c:pt idx="1">
                  <c:v>41.35</c:v>
                </c:pt>
                <c:pt idx="2">
                  <c:v>45.24</c:v>
                </c:pt>
                <c:pt idx="3">
                  <c:v>45.46</c:v>
                </c:pt>
                <c:pt idx="4">
                  <c:v>40.159999999999997</c:v>
                </c:pt>
              </c:numCache>
            </c:numRef>
          </c:val>
          <c:extLst>
            <c:ext xmlns:c16="http://schemas.microsoft.com/office/drawing/2014/chart" uri="{C3380CC4-5D6E-409C-BE32-E72D297353CC}">
              <c16:uniqueId val="{00000000-62FE-4423-A3D4-254792DFB7B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62FE-4423-A3D4-254792DFB7B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16.89</c:v>
                </c:pt>
                <c:pt idx="1">
                  <c:v>18.28</c:v>
                </c:pt>
                <c:pt idx="2">
                  <c:v>18.329999999999998</c:v>
                </c:pt>
                <c:pt idx="3">
                  <c:v>19.23</c:v>
                </c:pt>
                <c:pt idx="4">
                  <c:v>23.32</c:v>
                </c:pt>
              </c:numCache>
            </c:numRef>
          </c:val>
          <c:extLst>
            <c:ext xmlns:c16="http://schemas.microsoft.com/office/drawing/2014/chart" uri="{C3380CC4-5D6E-409C-BE32-E72D297353CC}">
              <c16:uniqueId val="{00000000-70C4-41CB-8BC0-E8AB350DFF7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70C4-41CB-8BC0-E8AB350DFF7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99.44</c:v>
                </c:pt>
                <c:pt idx="1">
                  <c:v>99.7</c:v>
                </c:pt>
                <c:pt idx="2">
                  <c:v>99.7</c:v>
                </c:pt>
                <c:pt idx="3">
                  <c:v>99.68</c:v>
                </c:pt>
                <c:pt idx="4">
                  <c:v>99.36</c:v>
                </c:pt>
              </c:numCache>
            </c:numRef>
          </c:val>
          <c:extLst>
            <c:ext xmlns:c16="http://schemas.microsoft.com/office/drawing/2014/chart" uri="{C3380CC4-5D6E-409C-BE32-E72D297353CC}">
              <c16:uniqueId val="{00000000-4DEF-455B-99CB-B368020861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4DEF-455B-99CB-B368020861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96-4DA4-836E-254306D63E9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6-4DA4-836E-254306D63E9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92-4662-9C59-3AF7C610FD2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92-4662-9C59-3AF7C610FD2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B6-4E24-AF32-06F111C67EF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B6-4E24-AF32-06F111C67EF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6-4F19-AD61-7B4D188E9D1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6-4F19-AD61-7B4D188E9D1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73.099999999999994</c:v>
                </c:pt>
                <c:pt idx="1">
                  <c:v>73.16</c:v>
                </c:pt>
                <c:pt idx="2">
                  <c:v>73.75</c:v>
                </c:pt>
                <c:pt idx="3">
                  <c:v>72.91</c:v>
                </c:pt>
                <c:pt idx="4">
                  <c:v>72.58</c:v>
                </c:pt>
              </c:numCache>
            </c:numRef>
          </c:val>
          <c:extLst>
            <c:ext xmlns:c16="http://schemas.microsoft.com/office/drawing/2014/chart" uri="{C3380CC4-5D6E-409C-BE32-E72D297353CC}">
              <c16:uniqueId val="{00000000-5C28-4E6E-8049-827339EC142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5C28-4E6E-8049-827339EC142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83.11</c:v>
                </c:pt>
                <c:pt idx="1">
                  <c:v>85.89</c:v>
                </c:pt>
                <c:pt idx="2">
                  <c:v>85.28</c:v>
                </c:pt>
                <c:pt idx="3">
                  <c:v>93.3</c:v>
                </c:pt>
                <c:pt idx="4">
                  <c:v>92.82</c:v>
                </c:pt>
              </c:numCache>
            </c:numRef>
          </c:val>
          <c:extLst>
            <c:ext xmlns:c16="http://schemas.microsoft.com/office/drawing/2014/chart" uri="{C3380CC4-5D6E-409C-BE32-E72D297353CC}">
              <c16:uniqueId val="{00000000-51C3-4E13-AB7F-B010CFB80B8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51C3-4E13-AB7F-B010CFB80B8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471.62</c:v>
                </c:pt>
                <c:pt idx="1">
                  <c:v>582.20000000000005</c:v>
                </c:pt>
                <c:pt idx="2">
                  <c:v>528.85</c:v>
                </c:pt>
                <c:pt idx="3">
                  <c:v>464.91</c:v>
                </c:pt>
                <c:pt idx="4">
                  <c:v>438.37</c:v>
                </c:pt>
              </c:numCache>
            </c:numRef>
          </c:val>
          <c:extLst>
            <c:ext xmlns:c16="http://schemas.microsoft.com/office/drawing/2014/chart" uri="{C3380CC4-5D6E-409C-BE32-E72D297353CC}">
              <c16:uniqueId val="{00000000-653B-4110-9F4E-86D4BE08D6B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653B-4110-9F4E-86D4BE08D6B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静岡県　裾野市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52484</v>
      </c>
      <c r="AM8" s="60"/>
      <c r="AN8" s="60"/>
      <c r="AO8" s="60"/>
      <c r="AP8" s="60"/>
      <c r="AQ8" s="60"/>
      <c r="AR8" s="60"/>
      <c r="AS8" s="60"/>
      <c r="AT8" s="59">
        <f>データ!$S$6</f>
        <v>138.12</v>
      </c>
      <c r="AU8" s="59"/>
      <c r="AV8" s="59"/>
      <c r="AW8" s="59"/>
      <c r="AX8" s="59"/>
      <c r="AY8" s="59"/>
      <c r="AZ8" s="59"/>
      <c r="BA8" s="59"/>
      <c r="BB8" s="59">
        <f>データ!$T$6</f>
        <v>379.99</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2">
      <c r="A10" s="2"/>
      <c r="B10" s="59" t="str">
        <f>データ!$N$6</f>
        <v>-</v>
      </c>
      <c r="C10" s="59"/>
      <c r="D10" s="59"/>
      <c r="E10" s="59"/>
      <c r="F10" s="59"/>
      <c r="G10" s="59"/>
      <c r="H10" s="59"/>
      <c r="I10" s="59" t="str">
        <f>データ!$O$6</f>
        <v>該当数値なし</v>
      </c>
      <c r="J10" s="59"/>
      <c r="K10" s="59"/>
      <c r="L10" s="59"/>
      <c r="M10" s="59"/>
      <c r="N10" s="59"/>
      <c r="O10" s="59"/>
      <c r="P10" s="59">
        <f>データ!$P$6</f>
        <v>1.87</v>
      </c>
      <c r="Q10" s="59"/>
      <c r="R10" s="59"/>
      <c r="S10" s="59"/>
      <c r="T10" s="59"/>
      <c r="U10" s="59"/>
      <c r="V10" s="59"/>
      <c r="W10" s="60">
        <f>データ!$Q$6</f>
        <v>3844</v>
      </c>
      <c r="X10" s="60"/>
      <c r="Y10" s="60"/>
      <c r="Z10" s="60"/>
      <c r="AA10" s="60"/>
      <c r="AB10" s="60"/>
      <c r="AC10" s="60"/>
      <c r="AD10" s="2"/>
      <c r="AE10" s="2"/>
      <c r="AF10" s="2"/>
      <c r="AG10" s="2"/>
      <c r="AH10" s="2"/>
      <c r="AI10" s="2"/>
      <c r="AJ10" s="2"/>
      <c r="AK10" s="2"/>
      <c r="AL10" s="60">
        <f>データ!$U$6</f>
        <v>979</v>
      </c>
      <c r="AM10" s="60"/>
      <c r="AN10" s="60"/>
      <c r="AO10" s="60"/>
      <c r="AP10" s="60"/>
      <c r="AQ10" s="60"/>
      <c r="AR10" s="60"/>
      <c r="AS10" s="60"/>
      <c r="AT10" s="59">
        <f>データ!$V$6</f>
        <v>1.66</v>
      </c>
      <c r="AU10" s="59"/>
      <c r="AV10" s="59"/>
      <c r="AW10" s="59"/>
      <c r="AX10" s="59"/>
      <c r="AY10" s="59"/>
      <c r="AZ10" s="59"/>
      <c r="BA10" s="59"/>
      <c r="BB10" s="59">
        <f>データ!$W$6</f>
        <v>589.76</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120</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119</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2">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121</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lSvYS5bN7N5c/YVOjt4SeR1jRcc8Ctunn1jHPI1GfVrB+rV11DAIoVgFRUChvjOyyr1GZ6CHGpol1ct5NprpIA==" saltValue="VzmOl5crH+5CNVDs6csoy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56</v>
      </c>
      <c r="B3" s="29" t="s">
        <v>57</v>
      </c>
      <c r="C3" s="29" t="s">
        <v>58</v>
      </c>
      <c r="D3" s="29" t="s">
        <v>59</v>
      </c>
      <c r="E3" s="29" t="s">
        <v>60</v>
      </c>
      <c r="F3" s="29" t="s">
        <v>61</v>
      </c>
      <c r="G3" s="29" t="s">
        <v>62</v>
      </c>
      <c r="H3" s="70" t="s">
        <v>63</v>
      </c>
      <c r="I3" s="71"/>
      <c r="J3" s="71"/>
      <c r="K3" s="71"/>
      <c r="L3" s="71"/>
      <c r="M3" s="71"/>
      <c r="N3" s="71"/>
      <c r="O3" s="71"/>
      <c r="P3" s="71"/>
      <c r="Q3" s="71"/>
      <c r="R3" s="71"/>
      <c r="S3" s="71"/>
      <c r="T3" s="71"/>
      <c r="U3" s="71"/>
      <c r="V3" s="71"/>
      <c r="W3" s="72"/>
      <c r="X3" s="76" t="s">
        <v>64</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35</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2">
      <c r="A4" s="28" t="s">
        <v>65</v>
      </c>
      <c r="B4" s="30"/>
      <c r="C4" s="30"/>
      <c r="D4" s="30"/>
      <c r="E4" s="30"/>
      <c r="F4" s="30"/>
      <c r="G4" s="30"/>
      <c r="H4" s="73"/>
      <c r="I4" s="74"/>
      <c r="J4" s="74"/>
      <c r="K4" s="74"/>
      <c r="L4" s="74"/>
      <c r="M4" s="74"/>
      <c r="N4" s="74"/>
      <c r="O4" s="74"/>
      <c r="P4" s="74"/>
      <c r="Q4" s="74"/>
      <c r="R4" s="74"/>
      <c r="S4" s="74"/>
      <c r="T4" s="74"/>
      <c r="U4" s="74"/>
      <c r="V4" s="74"/>
      <c r="W4" s="75"/>
      <c r="X4" s="69" t="s">
        <v>66</v>
      </c>
      <c r="Y4" s="69"/>
      <c r="Z4" s="69"/>
      <c r="AA4" s="69"/>
      <c r="AB4" s="69"/>
      <c r="AC4" s="69"/>
      <c r="AD4" s="69"/>
      <c r="AE4" s="69"/>
      <c r="AF4" s="69"/>
      <c r="AG4" s="69"/>
      <c r="AH4" s="69"/>
      <c r="AI4" s="69" t="s">
        <v>67</v>
      </c>
      <c r="AJ4" s="69"/>
      <c r="AK4" s="69"/>
      <c r="AL4" s="69"/>
      <c r="AM4" s="69"/>
      <c r="AN4" s="69"/>
      <c r="AO4" s="69"/>
      <c r="AP4" s="69"/>
      <c r="AQ4" s="69"/>
      <c r="AR4" s="69"/>
      <c r="AS4" s="69"/>
      <c r="AT4" s="69" t="s">
        <v>68</v>
      </c>
      <c r="AU4" s="69"/>
      <c r="AV4" s="69"/>
      <c r="AW4" s="69"/>
      <c r="AX4" s="69"/>
      <c r="AY4" s="69"/>
      <c r="AZ4" s="69"/>
      <c r="BA4" s="69"/>
      <c r="BB4" s="69"/>
      <c r="BC4" s="69"/>
      <c r="BD4" s="69"/>
      <c r="BE4" s="69" t="s">
        <v>69</v>
      </c>
      <c r="BF4" s="69"/>
      <c r="BG4" s="69"/>
      <c r="BH4" s="69"/>
      <c r="BI4" s="69"/>
      <c r="BJ4" s="69"/>
      <c r="BK4" s="69"/>
      <c r="BL4" s="69"/>
      <c r="BM4" s="69"/>
      <c r="BN4" s="69"/>
      <c r="BO4" s="69"/>
      <c r="BP4" s="69" t="s">
        <v>70</v>
      </c>
      <c r="BQ4" s="69"/>
      <c r="BR4" s="69"/>
      <c r="BS4" s="69"/>
      <c r="BT4" s="69"/>
      <c r="BU4" s="69"/>
      <c r="BV4" s="69"/>
      <c r="BW4" s="69"/>
      <c r="BX4" s="69"/>
      <c r="BY4" s="69"/>
      <c r="BZ4" s="69"/>
      <c r="CA4" s="69" t="s">
        <v>71</v>
      </c>
      <c r="CB4" s="69"/>
      <c r="CC4" s="69"/>
      <c r="CD4" s="69"/>
      <c r="CE4" s="69"/>
      <c r="CF4" s="69"/>
      <c r="CG4" s="69"/>
      <c r="CH4" s="69"/>
      <c r="CI4" s="69"/>
      <c r="CJ4" s="69"/>
      <c r="CK4" s="69"/>
      <c r="CL4" s="69" t="s">
        <v>72</v>
      </c>
      <c r="CM4" s="69"/>
      <c r="CN4" s="69"/>
      <c r="CO4" s="69"/>
      <c r="CP4" s="69"/>
      <c r="CQ4" s="69"/>
      <c r="CR4" s="69"/>
      <c r="CS4" s="69"/>
      <c r="CT4" s="69"/>
      <c r="CU4" s="69"/>
      <c r="CV4" s="69"/>
      <c r="CW4" s="69" t="s">
        <v>73</v>
      </c>
      <c r="CX4" s="69"/>
      <c r="CY4" s="69"/>
      <c r="CZ4" s="69"/>
      <c r="DA4" s="69"/>
      <c r="DB4" s="69"/>
      <c r="DC4" s="69"/>
      <c r="DD4" s="69"/>
      <c r="DE4" s="69"/>
      <c r="DF4" s="69"/>
      <c r="DG4" s="69"/>
      <c r="DH4" s="69" t="s">
        <v>74</v>
      </c>
      <c r="DI4" s="69"/>
      <c r="DJ4" s="69"/>
      <c r="DK4" s="69"/>
      <c r="DL4" s="69"/>
      <c r="DM4" s="69"/>
      <c r="DN4" s="69"/>
      <c r="DO4" s="69"/>
      <c r="DP4" s="69"/>
      <c r="DQ4" s="69"/>
      <c r="DR4" s="69"/>
      <c r="DS4" s="69" t="s">
        <v>75</v>
      </c>
      <c r="DT4" s="69"/>
      <c r="DU4" s="69"/>
      <c r="DV4" s="69"/>
      <c r="DW4" s="69"/>
      <c r="DX4" s="69"/>
      <c r="DY4" s="69"/>
      <c r="DZ4" s="69"/>
      <c r="EA4" s="69"/>
      <c r="EB4" s="69"/>
      <c r="EC4" s="69"/>
      <c r="ED4" s="69" t="s">
        <v>76</v>
      </c>
      <c r="EE4" s="69"/>
      <c r="EF4" s="69"/>
      <c r="EG4" s="69"/>
      <c r="EH4" s="69"/>
      <c r="EI4" s="69"/>
      <c r="EJ4" s="69"/>
      <c r="EK4" s="69"/>
      <c r="EL4" s="69"/>
      <c r="EM4" s="69"/>
      <c r="EN4" s="69"/>
    </row>
    <row r="5" spans="1:144" x14ac:dyDescent="0.2">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2">
      <c r="A6" s="28" t="s">
        <v>105</v>
      </c>
      <c r="B6" s="33">
        <f>B7</f>
        <v>2017</v>
      </c>
      <c r="C6" s="33">
        <f t="shared" ref="C6:W6" si="3">C7</f>
        <v>222208</v>
      </c>
      <c r="D6" s="33">
        <f t="shared" si="3"/>
        <v>47</v>
      </c>
      <c r="E6" s="33">
        <f t="shared" si="3"/>
        <v>1</v>
      </c>
      <c r="F6" s="33">
        <f t="shared" si="3"/>
        <v>0</v>
      </c>
      <c r="G6" s="33">
        <f t="shared" si="3"/>
        <v>0</v>
      </c>
      <c r="H6" s="33" t="str">
        <f t="shared" si="3"/>
        <v>静岡県　裾野市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1.87</v>
      </c>
      <c r="Q6" s="34">
        <f t="shared" si="3"/>
        <v>3844</v>
      </c>
      <c r="R6" s="34">
        <f t="shared" si="3"/>
        <v>52484</v>
      </c>
      <c r="S6" s="34">
        <f t="shared" si="3"/>
        <v>138.12</v>
      </c>
      <c r="T6" s="34">
        <f t="shared" si="3"/>
        <v>379.99</v>
      </c>
      <c r="U6" s="34">
        <f t="shared" si="3"/>
        <v>979</v>
      </c>
      <c r="V6" s="34">
        <f t="shared" si="3"/>
        <v>1.66</v>
      </c>
      <c r="W6" s="34">
        <f t="shared" si="3"/>
        <v>589.76</v>
      </c>
      <c r="X6" s="35">
        <f>IF(X7="",NA(),X7)</f>
        <v>99.44</v>
      </c>
      <c r="Y6" s="35">
        <f t="shared" ref="Y6:AG6" si="4">IF(Y7="",NA(),Y7)</f>
        <v>99.7</v>
      </c>
      <c r="Z6" s="35">
        <f t="shared" si="4"/>
        <v>99.7</v>
      </c>
      <c r="AA6" s="35">
        <f t="shared" si="4"/>
        <v>99.68</v>
      </c>
      <c r="AB6" s="35">
        <f t="shared" si="4"/>
        <v>99.36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73.099999999999994</v>
      </c>
      <c r="BF6" s="35">
        <f t="shared" ref="BF6:BN6" si="7">IF(BF7="",NA(),BF7)</f>
        <v>73.16</v>
      </c>
      <c r="BG6" s="35">
        <f t="shared" si="7"/>
        <v>73.75</v>
      </c>
      <c r="BH6" s="35">
        <f t="shared" si="7"/>
        <v>72.91</v>
      </c>
      <c r="BI6" s="35">
        <f t="shared" si="7"/>
        <v>72.58</v>
      </c>
      <c r="BJ6" s="35">
        <f t="shared" si="7"/>
        <v>1462.56</v>
      </c>
      <c r="BK6" s="35">
        <f t="shared" si="7"/>
        <v>1486.62</v>
      </c>
      <c r="BL6" s="35">
        <f t="shared" si="7"/>
        <v>1510.14</v>
      </c>
      <c r="BM6" s="35">
        <f t="shared" si="7"/>
        <v>1595.62</v>
      </c>
      <c r="BN6" s="35">
        <f t="shared" si="7"/>
        <v>1302.33</v>
      </c>
      <c r="BO6" s="34" t="str">
        <f>IF(BO7="","",IF(BO7="-","【-】","【"&amp;SUBSTITUTE(TEXT(BO7,"#,##0.00"),"-","△")&amp;"】"))</f>
        <v>【1,141.75】</v>
      </c>
      <c r="BP6" s="35">
        <f>IF(BP7="",NA(),BP7)</f>
        <v>83.11</v>
      </c>
      <c r="BQ6" s="35">
        <f t="shared" ref="BQ6:BY6" si="8">IF(BQ7="",NA(),BQ7)</f>
        <v>85.89</v>
      </c>
      <c r="BR6" s="35">
        <f t="shared" si="8"/>
        <v>85.28</v>
      </c>
      <c r="BS6" s="35">
        <f t="shared" si="8"/>
        <v>93.3</v>
      </c>
      <c r="BT6" s="35">
        <f t="shared" si="8"/>
        <v>92.82</v>
      </c>
      <c r="BU6" s="35">
        <f t="shared" si="8"/>
        <v>32.39</v>
      </c>
      <c r="BV6" s="35">
        <f t="shared" si="8"/>
        <v>24.39</v>
      </c>
      <c r="BW6" s="35">
        <f t="shared" si="8"/>
        <v>22.67</v>
      </c>
      <c r="BX6" s="35">
        <f t="shared" si="8"/>
        <v>37.92</v>
      </c>
      <c r="BY6" s="35">
        <f t="shared" si="8"/>
        <v>40.89</v>
      </c>
      <c r="BZ6" s="34" t="str">
        <f>IF(BZ7="","",IF(BZ7="-","【-】","【"&amp;SUBSTITUTE(TEXT(BZ7,"#,##0.00"),"-","△")&amp;"】"))</f>
        <v>【54.93】</v>
      </c>
      <c r="CA6" s="35">
        <f>IF(CA7="",NA(),CA7)</f>
        <v>471.62</v>
      </c>
      <c r="CB6" s="35">
        <f t="shared" ref="CB6:CJ6" si="9">IF(CB7="",NA(),CB7)</f>
        <v>582.20000000000005</v>
      </c>
      <c r="CC6" s="35">
        <f t="shared" si="9"/>
        <v>528.85</v>
      </c>
      <c r="CD6" s="35">
        <f t="shared" si="9"/>
        <v>464.91</v>
      </c>
      <c r="CE6" s="35">
        <f t="shared" si="9"/>
        <v>438.37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57.15</v>
      </c>
      <c r="CM6" s="35">
        <f t="shared" ref="CM6:CU6" si="10">IF(CM7="",NA(),CM7)</f>
        <v>41.35</v>
      </c>
      <c r="CN6" s="35">
        <f t="shared" si="10"/>
        <v>45.24</v>
      </c>
      <c r="CO6" s="35">
        <f t="shared" si="10"/>
        <v>45.46</v>
      </c>
      <c r="CP6" s="35">
        <f t="shared" si="10"/>
        <v>40.159999999999997</v>
      </c>
      <c r="CQ6" s="35">
        <f t="shared" si="10"/>
        <v>50.49</v>
      </c>
      <c r="CR6" s="35">
        <f t="shared" si="10"/>
        <v>48.36</v>
      </c>
      <c r="CS6" s="35">
        <f t="shared" si="10"/>
        <v>48.7</v>
      </c>
      <c r="CT6" s="35">
        <f t="shared" si="10"/>
        <v>46.9</v>
      </c>
      <c r="CU6" s="35">
        <f t="shared" si="10"/>
        <v>47.95</v>
      </c>
      <c r="CV6" s="34" t="str">
        <f>IF(CV7="","",IF(CV7="-","【-】","【"&amp;SUBSTITUTE(TEXT(CV7,"#,##0.00"),"-","△")&amp;"】"))</f>
        <v>【56.91】</v>
      </c>
      <c r="CW6" s="35">
        <f>IF(CW7="",NA(),CW7)</f>
        <v>16.89</v>
      </c>
      <c r="CX6" s="35">
        <f t="shared" ref="CX6:DF6" si="11">IF(CX7="",NA(),CX7)</f>
        <v>18.28</v>
      </c>
      <c r="CY6" s="35">
        <f t="shared" si="11"/>
        <v>18.329999999999998</v>
      </c>
      <c r="CZ6" s="35">
        <f t="shared" si="11"/>
        <v>19.23</v>
      </c>
      <c r="DA6" s="35">
        <f t="shared" si="11"/>
        <v>23.32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2.14</v>
      </c>
      <c r="EG6" s="35">
        <f t="shared" si="14"/>
        <v>1.42</v>
      </c>
      <c r="EH6" s="35">
        <f t="shared" si="14"/>
        <v>0.98</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222208</v>
      </c>
      <c r="D7" s="37">
        <v>47</v>
      </c>
      <c r="E7" s="37">
        <v>1</v>
      </c>
      <c r="F7" s="37">
        <v>0</v>
      </c>
      <c r="G7" s="37">
        <v>0</v>
      </c>
      <c r="H7" s="37" t="s">
        <v>106</v>
      </c>
      <c r="I7" s="37" t="s">
        <v>107</v>
      </c>
      <c r="J7" s="37" t="s">
        <v>108</v>
      </c>
      <c r="K7" s="37" t="s">
        <v>109</v>
      </c>
      <c r="L7" s="37" t="s">
        <v>110</v>
      </c>
      <c r="M7" s="37" t="s">
        <v>111</v>
      </c>
      <c r="N7" s="38" t="s">
        <v>112</v>
      </c>
      <c r="O7" s="38" t="s">
        <v>113</v>
      </c>
      <c r="P7" s="38">
        <v>1.87</v>
      </c>
      <c r="Q7" s="38">
        <v>3844</v>
      </c>
      <c r="R7" s="38">
        <v>52484</v>
      </c>
      <c r="S7" s="38">
        <v>138.12</v>
      </c>
      <c r="T7" s="38">
        <v>379.99</v>
      </c>
      <c r="U7" s="38">
        <v>979</v>
      </c>
      <c r="V7" s="38">
        <v>1.66</v>
      </c>
      <c r="W7" s="38">
        <v>589.76</v>
      </c>
      <c r="X7" s="38">
        <v>99.44</v>
      </c>
      <c r="Y7" s="38">
        <v>99.7</v>
      </c>
      <c r="Z7" s="38">
        <v>99.7</v>
      </c>
      <c r="AA7" s="38">
        <v>99.68</v>
      </c>
      <c r="AB7" s="38">
        <v>99.36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73.099999999999994</v>
      </c>
      <c r="BF7" s="38">
        <v>73.16</v>
      </c>
      <c r="BG7" s="38">
        <v>73.75</v>
      </c>
      <c r="BH7" s="38">
        <v>72.91</v>
      </c>
      <c r="BI7" s="38">
        <v>72.58</v>
      </c>
      <c r="BJ7" s="38">
        <v>1462.56</v>
      </c>
      <c r="BK7" s="38">
        <v>1486.62</v>
      </c>
      <c r="BL7" s="38">
        <v>1510.14</v>
      </c>
      <c r="BM7" s="38">
        <v>1595.62</v>
      </c>
      <c r="BN7" s="38">
        <v>1302.33</v>
      </c>
      <c r="BO7" s="38">
        <v>1141.75</v>
      </c>
      <c r="BP7" s="38">
        <v>83.11</v>
      </c>
      <c r="BQ7" s="38">
        <v>85.89</v>
      </c>
      <c r="BR7" s="38">
        <v>85.28</v>
      </c>
      <c r="BS7" s="38">
        <v>93.3</v>
      </c>
      <c r="BT7" s="38">
        <v>92.82</v>
      </c>
      <c r="BU7" s="38">
        <v>32.39</v>
      </c>
      <c r="BV7" s="38">
        <v>24.39</v>
      </c>
      <c r="BW7" s="38">
        <v>22.67</v>
      </c>
      <c r="BX7" s="38">
        <v>37.92</v>
      </c>
      <c r="BY7" s="38">
        <v>40.89</v>
      </c>
      <c r="BZ7" s="38">
        <v>54.93</v>
      </c>
      <c r="CA7" s="38">
        <v>471.62</v>
      </c>
      <c r="CB7" s="38">
        <v>582.20000000000005</v>
      </c>
      <c r="CC7" s="38">
        <v>528.85</v>
      </c>
      <c r="CD7" s="38">
        <v>464.91</v>
      </c>
      <c r="CE7" s="38">
        <v>438.37</v>
      </c>
      <c r="CF7" s="38">
        <v>530.83000000000004</v>
      </c>
      <c r="CG7" s="38">
        <v>734.18</v>
      </c>
      <c r="CH7" s="38">
        <v>789.62</v>
      </c>
      <c r="CI7" s="38">
        <v>423.18</v>
      </c>
      <c r="CJ7" s="38">
        <v>383.2</v>
      </c>
      <c r="CK7" s="38">
        <v>292.18</v>
      </c>
      <c r="CL7" s="38">
        <v>57.15</v>
      </c>
      <c r="CM7" s="38">
        <v>41.35</v>
      </c>
      <c r="CN7" s="38">
        <v>45.24</v>
      </c>
      <c r="CO7" s="38">
        <v>45.46</v>
      </c>
      <c r="CP7" s="38">
        <v>40.159999999999997</v>
      </c>
      <c r="CQ7" s="38">
        <v>50.49</v>
      </c>
      <c r="CR7" s="38">
        <v>48.36</v>
      </c>
      <c r="CS7" s="38">
        <v>48.7</v>
      </c>
      <c r="CT7" s="38">
        <v>46.9</v>
      </c>
      <c r="CU7" s="38">
        <v>47.95</v>
      </c>
      <c r="CV7" s="38">
        <v>56.91</v>
      </c>
      <c r="CW7" s="38">
        <v>16.89</v>
      </c>
      <c r="CX7" s="38">
        <v>18.28</v>
      </c>
      <c r="CY7" s="38">
        <v>18.329999999999998</v>
      </c>
      <c r="CZ7" s="38">
        <v>19.23</v>
      </c>
      <c r="DA7" s="38">
        <v>23.32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2.14</v>
      </c>
      <c r="EG7" s="38">
        <v>1.42</v>
      </c>
      <c r="EH7" s="38">
        <v>0.98</v>
      </c>
      <c r="EI7" s="38">
        <v>0.7</v>
      </c>
      <c r="EJ7" s="38">
        <v>0.91</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眞田 順司</cp:lastModifiedBy>
  <cp:lastPrinted>2019-01-16T05:09:06Z</cp:lastPrinted>
  <dcterms:created xsi:type="dcterms:W3CDTF">2018-12-03T08:43:59Z</dcterms:created>
  <dcterms:modified xsi:type="dcterms:W3CDTF">2019-01-16T05:09:08Z</dcterms:modified>
  <cp:category/>
</cp:coreProperties>
</file>