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166LDbOwmbEddpWbanbOhFHt5Ifh9ycYGnt4OSXClAywouNfNNegFJyXYwqEhC4CWY93owu9Wg9jiwsGkxn64g==" workbookSaltValue="7nM2cywiRDIBfT7EusfQGA=="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<sst xmlns="http://schemas.openxmlformats.org/spreadsheetml/2006/main" count="240" uniqueCount="126">
  <si>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</si>
  <si>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</si>
  <si>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</si>
  <si>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</si>
  <si>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</si>
  <si>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</si>
  <si>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</si>
  <si>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</si>
  <si>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</si>
  <si>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</si>
  <si>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</si>
  <si>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</si>
  <si>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</si>
  <si>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</si>
  <si>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</si>
  <si>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</si>
  <si>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</si>
  <si>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</si>
  <si>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</si>
  <si>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</si>
  <si>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</si>
  <si>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</si>
  <si>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</si>
  <si>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</si>
  <si>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</si>
  <si>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</si>
  <si>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</si>
  <si>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</si>
  <si>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</si>
  <si>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</si>
  <si>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</si>
  <si>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</si>
  <si>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</si>
  <si>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</si>
  <si>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</si>
  <si>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</si>
  <si>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</si>
  <si>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</si>
  <si>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</si>
  <si>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</si>
  <si>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</si>
  <si>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</si>
  <si>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</si>
  <si>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</si>
  <si>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</si>
  <si>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</si>
  <si>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</si>
  <si>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</si>
  <si>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</si>
  <si>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</si>
  <si>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</si>
  <si>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</si>
  <si>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</si>
  <si>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</si>
  <si>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</si>
  <si>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</si>
  <si>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</si>
  <si>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</si>
  <si>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</si>
  <si>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</si>
  <si>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</si>
  <si>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</si>
  <si>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</si>
  <si>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</si>
  <si>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</si>
  <si>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</si>
  <si>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</si>
  <si>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</si>
  <si>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</si>
  <si>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</si>
  <si>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</si>
  <si>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</si>
  <si>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</si>
  <si>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</si>
  <si>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</si>
  <si>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</si>
  <si>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</si>
  <si>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</si>
  <si>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</si>
  <si>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</si>
  <si>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</si>
  <si>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</si>
  <si>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</si>
  <si>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</si>
  <si>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</si>
  <si>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</si>
  <si>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</si>
  <si>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</si>
  <si>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</si>
  <si>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</si>
  <si>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</si>
  <si>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</si>
  <si>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</si>
  <si>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</si>
  <si>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</si>
  <si>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</si>
  <si>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</si>
  <si>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</si>
  <si>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</si>
  <si>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</si>
  <si>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</si>
  <si>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</si>
  <si>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</si>
  <si>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</si>
  <si>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</si>
  <si>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</si>
  <si>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</si>
  <si>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</si>
  <si>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</si>
  <si>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</si>
  <si>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下田市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</si>
  <si>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</si>
  <si>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</si>
  <si>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</si>
  <si>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</si>
  <si>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</si>
  <si>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</si>
  <si>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</si>
  <si>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</si>
  <si>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</si>
  <si>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</si>
  <si>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</si>
  <si>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</si>
  <si>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管渠老朽化率等は数値化されていないが、本市下水道事業は昭和49年より事業が開始されたため、初期に布設された管渠は布設後40年以上を経過しており、まもなく耐用年数を経過する。
　管渠更新及び老朽化対策については、類似団体平均値も低い水準に留まっているものの、本市では更新実績はなく、施設及び設備の老朽化対策の実施に留まっている。今後は管渠の耐用年数経過に備え、ストックマネジメント実施のため策定した計画や耐震対策の計画に基づき、更新、老朽化対策を実施していく。
　主要な管渠において、腐食する恐れの大きい箇所については、改正下水道法に基づき新たな事業計画を策定し点検方法及び頻度を定める。</t>
    <rPh sb="2" eb="4">
      <t>カンキョ</t>
    </rPh>
    <rPh sb="4" eb="7">
      <t>ロウキュウカ</t>
    </rPh>
    <rPh sb="7" eb="8">
      <t>リツ</t>
    </rPh>
    <rPh sb="8" eb="9">
      <t>トウ</t>
    </rPh>
    <rPh sb="10" eb="13">
      <t>スウチカ</t>
    </rPh>
    <rPh sb="21" eb="23">
      <t>ホンシ</t>
    </rPh>
    <rPh sb="23" eb="25">
      <t>ゲスイ</t>
    </rPh>
    <rPh sb="25" eb="26">
      <t>ドウ</t>
    </rPh>
    <rPh sb="26" eb="28">
      <t>ジギョウ</t>
    </rPh>
    <rPh sb="29" eb="31">
      <t>ショウワ</t>
    </rPh>
    <rPh sb="33" eb="34">
      <t>ネン</t>
    </rPh>
    <rPh sb="36" eb="38">
      <t>ジギョウ</t>
    </rPh>
    <rPh sb="39" eb="41">
      <t>カイシ</t>
    </rPh>
    <rPh sb="47" eb="49">
      <t>ショキ</t>
    </rPh>
    <rPh sb="50" eb="52">
      <t>フセツ</t>
    </rPh>
    <rPh sb="55" eb="57">
      <t>カンキョ</t>
    </rPh>
    <rPh sb="58" eb="60">
      <t>フセツ</t>
    </rPh>
    <rPh sb="60" eb="61">
      <t>ゴ</t>
    </rPh>
    <rPh sb="63" eb="64">
      <t>ネン</t>
    </rPh>
    <rPh sb="64" eb="66">
      <t>イジョウ</t>
    </rPh>
    <rPh sb="67" eb="69">
      <t>ケイカ</t>
    </rPh>
    <rPh sb="78" eb="80">
      <t>タイヨウ</t>
    </rPh>
    <rPh sb="80" eb="82">
      <t>ネンスウ</t>
    </rPh>
    <rPh sb="83" eb="85">
      <t>ケイカ</t>
    </rPh>
    <rPh sb="91" eb="93">
      <t>カンキョ</t>
    </rPh>
    <rPh sb="93" eb="95">
      <t>コウシン</t>
    </rPh>
    <rPh sb="95" eb="96">
      <t>オヨ</t>
    </rPh>
    <rPh sb="97" eb="100">
      <t>ロウキュウカ</t>
    </rPh>
    <rPh sb="100" eb="102">
      <t>タイサク</t>
    </rPh>
    <rPh sb="108" eb="110">
      <t>ルイジ</t>
    </rPh>
    <rPh sb="110" eb="112">
      <t>ダンタイ</t>
    </rPh>
    <rPh sb="112" eb="115">
      <t>ヘイキンチ</t>
    </rPh>
    <rPh sb="116" eb="117">
      <t>ヒク</t>
    </rPh>
    <rPh sb="118" eb="120">
      <t>スイジュン</t>
    </rPh>
    <rPh sb="121" eb="122">
      <t>トド</t>
    </rPh>
    <rPh sb="131" eb="133">
      <t>ホンシ</t>
    </rPh>
    <rPh sb="135" eb="137">
      <t>コウシン</t>
    </rPh>
    <rPh sb="137" eb="139">
      <t>ジッセキ</t>
    </rPh>
    <rPh sb="143" eb="145">
      <t>シセツ</t>
    </rPh>
    <rPh sb="145" eb="146">
      <t>オヨ</t>
    </rPh>
    <rPh sb="147" eb="149">
      <t>セツビ</t>
    </rPh>
    <rPh sb="150" eb="153">
      <t>ロウキュウカ</t>
    </rPh>
    <rPh sb="153" eb="155">
      <t>タイサク</t>
    </rPh>
    <rPh sb="156" eb="158">
      <t>ジッシ</t>
    </rPh>
    <rPh sb="159" eb="160">
      <t>トド</t>
    </rPh>
    <rPh sb="166" eb="168">
      <t>コンゴ</t>
    </rPh>
    <rPh sb="169" eb="171">
      <t>カンキョ</t>
    </rPh>
    <rPh sb="172" eb="174">
      <t>タイヨウ</t>
    </rPh>
    <rPh sb="174" eb="176">
      <t>ネンスウ</t>
    </rPh>
    <rPh sb="176" eb="178">
      <t>ケイカ</t>
    </rPh>
    <rPh sb="179" eb="180">
      <t>ソナ</t>
    </rPh>
    <rPh sb="192" eb="194">
      <t>ジッシ</t>
    </rPh>
    <rPh sb="197" eb="199">
      <t>サクテイ</t>
    </rPh>
    <rPh sb="201" eb="203">
      <t>ケイカク</t>
    </rPh>
    <rPh sb="204" eb="206">
      <t>タイシン</t>
    </rPh>
    <rPh sb="206" eb="208">
      <t>タイサク</t>
    </rPh>
    <rPh sb="209" eb="210">
      <t>ケイ</t>
    </rPh>
    <rPh sb="210" eb="211">
      <t>カク</t>
    </rPh>
    <rPh sb="212" eb="213">
      <t>モト</t>
    </rPh>
    <rPh sb="216" eb="218">
      <t>コウシン</t>
    </rPh>
    <rPh sb="219" eb="222">
      <t>ロウキュウカ</t>
    </rPh>
    <rPh sb="222" eb="224">
      <t>タイサク</t>
    </rPh>
    <rPh sb="225" eb="227">
      <t>ジッシ</t>
    </rPh>
    <rPh sb="235" eb="237">
      <t>シュヨウ</t>
    </rPh>
    <rPh sb="238" eb="240">
      <t>カンキョ</t>
    </rPh>
    <rPh sb="245" eb="247">
      <t>フショク</t>
    </rPh>
    <rPh sb="249" eb="250">
      <t>オソ</t>
    </rPh>
    <rPh sb="252" eb="253">
      <t>オオ</t>
    </rPh>
    <rPh sb="255" eb="257">
      <t>カショ</t>
    </rPh>
    <rPh sb="263" eb="265">
      <t>カイセイ</t>
    </rPh>
    <rPh sb="265" eb="268">
      <t>ゲスイドウ</t>
    </rPh>
    <rPh sb="268" eb="269">
      <t>ホウ</t>
    </rPh>
    <rPh sb="270" eb="271">
      <t>モト</t>
    </rPh>
    <rPh sb="273" eb="274">
      <t>アラ</t>
    </rPh>
    <rPh sb="276" eb="278">
      <t>ジギョウ</t>
    </rPh>
    <rPh sb="278" eb="280">
      <t>ケイカク</t>
    </rPh>
    <rPh sb="281" eb="283">
      <t>サクテイ</t>
    </rPh>
    <rPh sb="286" eb="288">
      <t>ホウホウ</t>
    </rPh>
    <rPh sb="288" eb="289">
      <t>オヨ</t>
    </rPh>
    <rPh sb="290" eb="292">
      <t>ヒンド</t>
    </rPh>
    <rPh sb="293" eb="294">
      <t>サダ</t>
    </rPh>
    <phoneticPr fontId="4"/>
  </si>
  <si>
    <t>　汚水処理原価は類似団体の平均値を大きく上回っている。これは、水洗化率が低いことにより計画処理水量に達していないこと、汚水資本費の算定方法を改め、より正確な資本費が算出され、例年330円前後であった汚水処理原価が480円を越える金額となったことによるものと考える。この汚水処理原価が高額なことにより、使用料で回収すべき経費が回収できていないため経費回収率が低い水準となっている。また、経費回収率から使用料で賄うべき経費を使用料収入以外で賄っていることもわかる。
　地方債残高は減少傾向にあり、それに伴い地方債償還金も減少傾向にある。前年度より企業債残高対事業規模比率が減少しているが、これは前年度に比べ使用料収入がわずかに増加したこと、地方債残高が減少し料金収入に対する起債残高の割合が減少したことが要因と考える。しかし、企業債残高や償還金が減少しているにも関わらず収益的収支比率は減少している。その要因としてあげられるのが、使用料収入の伸び悩みと一般会計からの繰入金の減額であり、これは下水道事業が一般会計からの繰入金に依存していることを示している。
　施設利用率は類似団体平均値を下回っており、50%にも届いておらず、水洗化率についても類似団体平均を下回っている。水洗化の伸び悩みにより流入水量が少なくなり、処理場の処理能力に対する流入水量が少なくなっているため運転が非効率な状況となっているといえる。</t>
    <rPh sb="3" eb="5">
      <t>ショリ</t>
    </rPh>
    <rPh sb="5" eb="7">
      <t>ゲンカ</t>
    </rPh>
    <rPh sb="8" eb="10">
      <t>ルイジ</t>
    </rPh>
    <rPh sb="10" eb="12">
      <t>ダンタイ</t>
    </rPh>
    <rPh sb="13" eb="15">
      <t>ヘイキン</t>
    </rPh>
    <rPh sb="15" eb="16">
      <t>チ</t>
    </rPh>
    <rPh sb="17" eb="18">
      <t>オオ</t>
    </rPh>
    <rPh sb="20" eb="22">
      <t>ウワマワ</t>
    </rPh>
    <rPh sb="31" eb="34">
      <t>スイセンカ</t>
    </rPh>
    <rPh sb="34" eb="35">
      <t>リツ</t>
    </rPh>
    <rPh sb="36" eb="37">
      <t>ヒク</t>
    </rPh>
    <rPh sb="43" eb="45">
      <t>ケイカク</t>
    </rPh>
    <rPh sb="45" eb="47">
      <t>ショリ</t>
    </rPh>
    <rPh sb="47" eb="49">
      <t>スイリョウ</t>
    </rPh>
    <rPh sb="50" eb="51">
      <t>タッ</t>
    </rPh>
    <rPh sb="59" eb="61">
      <t>オスイ</t>
    </rPh>
    <rPh sb="61" eb="63">
      <t>シホン</t>
    </rPh>
    <rPh sb="63" eb="64">
      <t>ヒ</t>
    </rPh>
    <rPh sb="65" eb="67">
      <t>サンテイ</t>
    </rPh>
    <rPh sb="67" eb="69">
      <t>ホウホウ</t>
    </rPh>
    <rPh sb="70" eb="71">
      <t>アラタ</t>
    </rPh>
    <rPh sb="75" eb="77">
      <t>セイカク</t>
    </rPh>
    <rPh sb="78" eb="80">
      <t>シホン</t>
    </rPh>
    <rPh sb="80" eb="81">
      <t>ヒ</t>
    </rPh>
    <rPh sb="82" eb="84">
      <t>サンシュツ</t>
    </rPh>
    <rPh sb="87" eb="89">
      <t>レイネン</t>
    </rPh>
    <rPh sb="92" eb="93">
      <t>エン</t>
    </rPh>
    <rPh sb="93" eb="95">
      <t>ゼンゴ</t>
    </rPh>
    <rPh sb="99" eb="101">
      <t>オスイ</t>
    </rPh>
    <rPh sb="101" eb="103">
      <t>ショリ</t>
    </rPh>
    <rPh sb="103" eb="105">
      <t>ゲンカ</t>
    </rPh>
    <rPh sb="109" eb="110">
      <t>エン</t>
    </rPh>
    <rPh sb="111" eb="112">
      <t>コ</t>
    </rPh>
    <rPh sb="114" eb="116">
      <t>キンガク</t>
    </rPh>
    <rPh sb="128" eb="129">
      <t>カンガ</t>
    </rPh>
    <rPh sb="136" eb="138">
      <t>ショリ</t>
    </rPh>
    <rPh sb="138" eb="140">
      <t>ゲンカ</t>
    </rPh>
    <rPh sb="141" eb="143">
      <t>コウガク</t>
    </rPh>
    <rPh sb="150" eb="153">
      <t>シヨウリョウ</t>
    </rPh>
    <rPh sb="154" eb="156">
      <t>カイシュウ</t>
    </rPh>
    <rPh sb="159" eb="161">
      <t>ケイヒ</t>
    </rPh>
    <rPh sb="162" eb="164">
      <t>カイシュウ</t>
    </rPh>
    <rPh sb="172" eb="174">
      <t>ケイヒ</t>
    </rPh>
    <rPh sb="174" eb="176">
      <t>カイシュウ</t>
    </rPh>
    <rPh sb="176" eb="177">
      <t>リツ</t>
    </rPh>
    <rPh sb="178" eb="179">
      <t>ヒク</t>
    </rPh>
    <rPh sb="180" eb="182">
      <t>スイジュン</t>
    </rPh>
    <rPh sb="192" eb="194">
      <t>ケイヒ</t>
    </rPh>
    <rPh sb="194" eb="196">
      <t>カイシュウ</t>
    </rPh>
    <rPh sb="196" eb="197">
      <t>リツ</t>
    </rPh>
    <rPh sb="199" eb="202">
      <t>シヨウリョウ</t>
    </rPh>
    <rPh sb="203" eb="204">
      <t>マカナ</t>
    </rPh>
    <rPh sb="207" eb="209">
      <t>ケイヒ</t>
    </rPh>
    <rPh sb="210" eb="212">
      <t>シヨウ</t>
    </rPh>
    <rPh sb="212" eb="213">
      <t>リョウ</t>
    </rPh>
    <rPh sb="213" eb="215">
      <t>シュウニュウ</t>
    </rPh>
    <rPh sb="215" eb="217">
      <t>イガイ</t>
    </rPh>
    <rPh sb="218" eb="219">
      <t>マカナ</t>
    </rPh>
    <rPh sb="232" eb="235">
      <t>チホウサイ</t>
    </rPh>
    <rPh sb="235" eb="237">
      <t>ザンダカ</t>
    </rPh>
    <rPh sb="238" eb="240">
      <t>ゲンショウ</t>
    </rPh>
    <rPh sb="240" eb="242">
      <t>ケイコウ</t>
    </rPh>
    <rPh sb="249" eb="250">
      <t>トモナ</t>
    </rPh>
    <rPh sb="251" eb="254">
      <t>チホウサイ</t>
    </rPh>
    <rPh sb="254" eb="256">
      <t>ショウカン</t>
    </rPh>
    <rPh sb="256" eb="257">
      <t>キン</t>
    </rPh>
    <rPh sb="258" eb="260">
      <t>ゲンショウ</t>
    </rPh>
    <rPh sb="260" eb="262">
      <t>ケイコウ</t>
    </rPh>
    <rPh sb="266" eb="269">
      <t>ゼンネンド</t>
    </rPh>
    <rPh sb="271" eb="273">
      <t>キギョウ</t>
    </rPh>
    <rPh sb="273" eb="274">
      <t>サイ</t>
    </rPh>
    <rPh sb="274" eb="276">
      <t>ザンダカ</t>
    </rPh>
    <rPh sb="276" eb="277">
      <t>タイ</t>
    </rPh>
    <rPh sb="277" eb="279">
      <t>ジギョウ</t>
    </rPh>
    <rPh sb="279" eb="281">
      <t>キボ</t>
    </rPh>
    <rPh sb="281" eb="283">
      <t>ヒリツ</t>
    </rPh>
    <rPh sb="284" eb="286">
      <t>ゲンショウ</t>
    </rPh>
    <rPh sb="295" eb="298">
      <t>ゼンネンド</t>
    </rPh>
    <rPh sb="299" eb="300">
      <t>クラ</t>
    </rPh>
    <rPh sb="301" eb="304">
      <t>シヨウリョウ</t>
    </rPh>
    <rPh sb="304" eb="306">
      <t>シュウニュウ</t>
    </rPh>
    <rPh sb="311" eb="313">
      <t>ゾウカ</t>
    </rPh>
    <rPh sb="318" eb="321">
      <t>チホウサイ</t>
    </rPh>
    <rPh sb="321" eb="323">
      <t>ザンダカ</t>
    </rPh>
    <rPh sb="324" eb="326">
      <t>ゲンショウ</t>
    </rPh>
    <rPh sb="327" eb="329">
      <t>リョウキン</t>
    </rPh>
    <rPh sb="329" eb="331">
      <t>シュウニュウ</t>
    </rPh>
    <rPh sb="332" eb="333">
      <t>タイ</t>
    </rPh>
    <rPh sb="335" eb="337">
      <t>キサイ</t>
    </rPh>
    <rPh sb="337" eb="339">
      <t>ザンダカ</t>
    </rPh>
    <rPh sb="340" eb="342">
      <t>ワリアイ</t>
    </rPh>
    <rPh sb="343" eb="345">
      <t>ゲンショウ</t>
    </rPh>
    <rPh sb="350" eb="352">
      <t>ヨウイン</t>
    </rPh>
    <rPh sb="353" eb="354">
      <t>カンガ</t>
    </rPh>
    <rPh sb="361" eb="363">
      <t>キギョウ</t>
    </rPh>
    <rPh sb="363" eb="364">
      <t>サイ</t>
    </rPh>
    <rPh sb="364" eb="366">
      <t>ザンダカ</t>
    </rPh>
    <rPh sb="367" eb="369">
      <t>ショウカン</t>
    </rPh>
    <rPh sb="369" eb="370">
      <t>キン</t>
    </rPh>
    <rPh sb="371" eb="373">
      <t>ゲンショウ</t>
    </rPh>
    <rPh sb="379" eb="380">
      <t>カカ</t>
    </rPh>
    <rPh sb="383" eb="385">
      <t>シュウエキ</t>
    </rPh>
    <rPh sb="385" eb="386">
      <t>テキ</t>
    </rPh>
    <rPh sb="386" eb="388">
      <t>シュウシ</t>
    </rPh>
    <rPh sb="388" eb="390">
      <t>ヒリツ</t>
    </rPh>
    <rPh sb="391" eb="393">
      <t>ゲンショウ</t>
    </rPh>
    <rPh sb="400" eb="402">
      <t>ヨウイン</t>
    </rPh>
    <rPh sb="413" eb="416">
      <t>シヨウリョウ</t>
    </rPh>
    <rPh sb="416" eb="418">
      <t>シュウニュウ</t>
    </rPh>
    <rPh sb="419" eb="420">
      <t>ノ</t>
    </rPh>
    <rPh sb="421" eb="422">
      <t>ナヤ</t>
    </rPh>
    <rPh sb="424" eb="426">
      <t>イッパン</t>
    </rPh>
    <rPh sb="426" eb="428">
      <t>カイケイ</t>
    </rPh>
    <rPh sb="431" eb="433">
      <t>クリイレ</t>
    </rPh>
    <rPh sb="433" eb="434">
      <t>キン</t>
    </rPh>
    <rPh sb="435" eb="437">
      <t>ゲンガク</t>
    </rPh>
    <rPh sb="444" eb="447">
      <t>ゲスイドウ</t>
    </rPh>
    <rPh sb="447" eb="449">
      <t>ジギョウ</t>
    </rPh>
    <rPh sb="450" eb="452">
      <t>イッパン</t>
    </rPh>
    <rPh sb="452" eb="454">
      <t>カイケイ</t>
    </rPh>
    <rPh sb="457" eb="459">
      <t>クリイレ</t>
    </rPh>
    <rPh sb="459" eb="460">
      <t>キン</t>
    </rPh>
    <rPh sb="461" eb="463">
      <t>イゾン</t>
    </rPh>
    <rPh sb="470" eb="471">
      <t>シメ</t>
    </rPh>
    <rPh sb="479" eb="481">
      <t>シセツ</t>
    </rPh>
    <rPh sb="481" eb="484">
      <t>リヨウリツ</t>
    </rPh>
    <rPh sb="485" eb="487">
      <t>ルイジ</t>
    </rPh>
    <rPh sb="487" eb="489">
      <t>ダンタイ</t>
    </rPh>
    <rPh sb="489" eb="492">
      <t>ヘイキンチ</t>
    </rPh>
    <rPh sb="493" eb="495">
      <t>シタマワ</t>
    </rPh>
    <rPh sb="505" eb="506">
      <t>トド</t>
    </rPh>
    <rPh sb="512" eb="515">
      <t>スイセンカ</t>
    </rPh>
    <rPh sb="515" eb="516">
      <t>リツ</t>
    </rPh>
    <rPh sb="521" eb="523">
      <t>ルイジ</t>
    </rPh>
    <rPh sb="523" eb="525">
      <t>ダンタイ</t>
    </rPh>
    <rPh sb="525" eb="527">
      <t>ヘイキン</t>
    </rPh>
    <rPh sb="528" eb="530">
      <t>シタマワ</t>
    </rPh>
    <rPh sb="546" eb="548">
      <t>リュウニュウ</t>
    </rPh>
    <rPh sb="548" eb="550">
      <t>スイリョウ</t>
    </rPh>
    <rPh sb="551" eb="552">
      <t>スク</t>
    </rPh>
    <rPh sb="566" eb="567">
      <t>タイ</t>
    </rPh>
    <rPh sb="569" eb="571">
      <t>リュウニュウ</t>
    </rPh>
    <rPh sb="571" eb="573">
      <t>スイリョウ</t>
    </rPh>
    <rPh sb="574" eb="575">
      <t>スク</t>
    </rPh>
    <rPh sb="584" eb="586">
      <t>ウンテン</t>
    </rPh>
    <rPh sb="587" eb="590">
      <t>ヒコウリツ</t>
    </rPh>
    <rPh sb="591" eb="593">
      <t>ジョウキョウ</t>
    </rPh>
    <phoneticPr fontId="4"/>
  </si>
  <si>
    <t>　今後の課題として使用料の増収があげられる。類似団体平均値を下回っている水洗化率の向上による有収水量及び使用料収益の増大が必要不可欠である。
水洗化率を向上させるには長期間未接続である世帯の接続が重要であるため接続促進活動をより一層強めることや接続の誘因となりうる施策を講じる必要がある。水洗化促進の取組みを重点的に実施し、使用料回収に努めることが重要である。
 有収水量増大のためには不明水量を減らすことも重要となる。これは処理費及び処理原価の減額にも繋がると考えられる。初期に布設された管渠は布設40年以上経過しており不明水が多く有収率が低い状況であるため今後は策定した計画に基づき管渠の改築更新を進め、不明水量対策を実施する必要がある。更に、適正な使用料収入の確保のため経営戦略等の策定を行い料金改定について検討していくことが必要であると考える。この使用料収益が増大は、一般会計からの繰入金への過度な依存の解消繋がると思われる。
 また、施設が過大となっていることによる維持管理費の無駄も考えられるため、規模削減等による維持管理費の削減も検討していく必要がある。</t>
    <rPh sb="1" eb="3">
      <t>コンゴ</t>
    </rPh>
    <rPh sb="4" eb="6">
      <t>カダイ</t>
    </rPh>
    <rPh sb="9" eb="12">
      <t>シヨウリョウ</t>
    </rPh>
    <rPh sb="13" eb="15">
      <t>ゾウシュウ</t>
    </rPh>
    <rPh sb="22" eb="24">
      <t>ルイジ</t>
    </rPh>
    <rPh sb="24" eb="26">
      <t>ダンタイ</t>
    </rPh>
    <rPh sb="26" eb="29">
      <t>ヘイキンチ</t>
    </rPh>
    <rPh sb="30" eb="32">
      <t>シタマワ</t>
    </rPh>
    <rPh sb="36" eb="39">
      <t>スイセンカ</t>
    </rPh>
    <rPh sb="39" eb="40">
      <t>リツ</t>
    </rPh>
    <rPh sb="41" eb="43">
      <t>コウジョウ</t>
    </rPh>
    <rPh sb="46" eb="48">
      <t>ユウシュウ</t>
    </rPh>
    <rPh sb="48" eb="50">
      <t>スイリョウ</t>
    </rPh>
    <rPh sb="50" eb="51">
      <t>オヨ</t>
    </rPh>
    <rPh sb="52" eb="55">
      <t>シヨウリョウ</t>
    </rPh>
    <rPh sb="55" eb="57">
      <t>シュウエキ</t>
    </rPh>
    <rPh sb="58" eb="60">
      <t>ゾウダイ</t>
    </rPh>
    <rPh sb="61" eb="63">
      <t>ヒツヨウ</t>
    </rPh>
    <rPh sb="63" eb="66">
      <t>フカケツ</t>
    </rPh>
    <rPh sb="71" eb="74">
      <t>スイセンカ</t>
    </rPh>
    <rPh sb="74" eb="75">
      <t>リツ</t>
    </rPh>
    <rPh sb="76" eb="78">
      <t>コウジョウ</t>
    </rPh>
    <rPh sb="83" eb="86">
      <t>チョウキカン</t>
    </rPh>
    <rPh sb="86" eb="89">
      <t>ミセツゾク</t>
    </rPh>
    <rPh sb="92" eb="94">
      <t>セタイ</t>
    </rPh>
    <rPh sb="95" eb="97">
      <t>セツゾク</t>
    </rPh>
    <rPh sb="98" eb="100">
      <t>ジュウヨウ</t>
    </rPh>
    <rPh sb="105" eb="107">
      <t>セツゾク</t>
    </rPh>
    <rPh sb="107" eb="109">
      <t>ソクシン</t>
    </rPh>
    <rPh sb="109" eb="111">
      <t>カツドウ</t>
    </rPh>
    <rPh sb="114" eb="116">
      <t>イッソウ</t>
    </rPh>
    <rPh sb="116" eb="117">
      <t>ツヨ</t>
    </rPh>
    <rPh sb="122" eb="124">
      <t>セツゾク</t>
    </rPh>
    <rPh sb="125" eb="127">
      <t>ユウイン</t>
    </rPh>
    <rPh sb="132" eb="133">
      <t>セ</t>
    </rPh>
    <rPh sb="133" eb="134">
      <t>サク</t>
    </rPh>
    <rPh sb="135" eb="136">
      <t>コウ</t>
    </rPh>
    <rPh sb="138" eb="140">
      <t>ヒツヨウ</t>
    </rPh>
    <rPh sb="144" eb="147">
      <t>スイセンカ</t>
    </rPh>
    <rPh sb="147" eb="149">
      <t>ソクシン</t>
    </rPh>
    <rPh sb="150" eb="152">
      <t>トリク</t>
    </rPh>
    <rPh sb="154" eb="157">
      <t>ジュウテンテキ</t>
    </rPh>
    <rPh sb="158" eb="160">
      <t>ジッシ</t>
    </rPh>
    <rPh sb="162" eb="165">
      <t>シヨウリョウ</t>
    </rPh>
    <rPh sb="165" eb="167">
      <t>カイシュウ</t>
    </rPh>
    <rPh sb="168" eb="169">
      <t>ツト</t>
    </rPh>
    <rPh sb="174" eb="176">
      <t>ジュウヨウ</t>
    </rPh>
    <rPh sb="196" eb="197">
      <t>リョウ</t>
    </rPh>
    <rPh sb="204" eb="206">
      <t>ジュウヨウ</t>
    </rPh>
    <rPh sb="231" eb="232">
      <t>カンガ</t>
    </rPh>
    <rPh sb="237" eb="239">
      <t>ショキ</t>
    </rPh>
    <rPh sb="240" eb="242">
      <t>フセツ</t>
    </rPh>
    <rPh sb="245" eb="247">
      <t>カンキョ</t>
    </rPh>
    <rPh sb="248" eb="250">
      <t>フセツ</t>
    </rPh>
    <rPh sb="252" eb="255">
      <t>ネンイジョウ</t>
    </rPh>
    <rPh sb="255" eb="257">
      <t>ケイカ</t>
    </rPh>
    <rPh sb="261" eb="263">
      <t>フメイ</t>
    </rPh>
    <rPh sb="263" eb="264">
      <t>スイ</t>
    </rPh>
    <rPh sb="265" eb="266">
      <t>オオ</t>
    </rPh>
    <rPh sb="267" eb="269">
      <t>ユウシュウ</t>
    </rPh>
    <rPh sb="269" eb="270">
      <t>リツ</t>
    </rPh>
    <rPh sb="271" eb="272">
      <t>ヒク</t>
    </rPh>
    <rPh sb="273" eb="275">
      <t>ジョウキョウ</t>
    </rPh>
    <rPh sb="280" eb="282">
      <t>コンゴ</t>
    </rPh>
    <rPh sb="283" eb="285">
      <t>サクテイ</t>
    </rPh>
    <rPh sb="287" eb="289">
      <t>ケイカク</t>
    </rPh>
    <rPh sb="290" eb="291">
      <t>モト</t>
    </rPh>
    <rPh sb="293" eb="295">
      <t>カンキョ</t>
    </rPh>
    <rPh sb="296" eb="298">
      <t>カイチク</t>
    </rPh>
    <rPh sb="298" eb="300">
      <t>コウシン</t>
    </rPh>
    <rPh sb="301" eb="302">
      <t>スス</t>
    </rPh>
    <rPh sb="304" eb="306">
      <t>フメイ</t>
    </rPh>
    <rPh sb="306" eb="307">
      <t>スイ</t>
    </rPh>
    <rPh sb="307" eb="308">
      <t>リョウ</t>
    </rPh>
    <rPh sb="308" eb="310">
      <t>タイサク</t>
    </rPh>
    <rPh sb="311" eb="313">
      <t>ジッシ</t>
    </rPh>
    <rPh sb="315" eb="317">
      <t>ヒツヨウ</t>
    </rPh>
    <rPh sb="321" eb="322">
      <t>サラ</t>
    </rPh>
    <rPh sb="349" eb="351">
      <t>リョウキン</t>
    </rPh>
    <rPh sb="351" eb="353">
      <t>カイテイ</t>
    </rPh>
    <rPh sb="397" eb="398">
      <t>キン</t>
    </rPh>
    <rPh sb="400" eb="402">
      <t>カド</t>
    </rPh>
    <rPh sb="403" eb="405">
      <t>イゾン</t>
    </rPh>
    <rPh sb="406" eb="408">
      <t>カイショウ</t>
    </rPh>
    <rPh sb="408" eb="409">
      <t>ツナ</t>
    </rPh>
    <rPh sb="412" eb="413">
      <t>オモ</t>
    </rPh>
    <rPh sb="422" eb="424">
      <t>シセツ</t>
    </rPh>
    <rPh sb="425" eb="427">
      <t>カダイ</t>
    </rPh>
    <rPh sb="438" eb="440">
      <t>イジ</t>
    </rPh>
    <rPh sb="440" eb="442">
      <t>カンリ</t>
    </rPh>
    <rPh sb="442" eb="443">
      <t>ヒ</t>
    </rPh>
    <rPh sb="444" eb="446">
      <t>ムダ</t>
    </rPh>
    <rPh sb="447" eb="448">
      <t>カンガ</t>
    </rPh>
    <rPh sb="455" eb="457">
      <t>キボ</t>
    </rPh>
    <rPh sb="457" eb="459">
      <t>サクゲン</t>
    </rPh>
    <rPh sb="459" eb="460">
      <t>トウ</t>
    </rPh>
    <rPh sb="463" eb="465">
      <t>イジ</t>
    </rPh>
    <rPh sb="465" eb="467">
      <t>カンリ</t>
    </rPh>
    <rPh sb="467" eb="468">
      <t>ヒ</t>
    </rPh>
    <rPh sb="469" eb="471">
      <t>サクゲン</t>
    </rPh>
    <rPh sb="472" eb="474">
      <t>ケントウ</t>
    </rPh>
    <rPh sb="478" eb="4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</si>
</sst>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88-4797-892B-ADDAFD214025}"/>
            </c:ext>
          </c:extLst>
        </c:ser>
        <c:dLbls>
          <c:showLegendKey val="0"/>
          <c:showVal val="0"/>
          <c:showCatName val="0"/>
          <c:showSerName val="0"/>
          <c:showPercent val="0"/>
          <c:showBubbleSize val="0"/>
        </c:dLbls>
        <c:gapWidth val="150"/>
        <c:axId val="104571648"/>
        <c:axId val="1045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AB88-4797-892B-ADDAFD214025}"/>
            </c:ext>
          </c:extLst>
        </c:ser>
        <c:dLbls>
          <c:showLegendKey val="0"/>
          <c:showVal val="0"/>
          <c:showCatName val="0"/>
          <c:showSerName val="0"/>
          <c:showPercent val="0"/>
          <c:showBubbleSize val="0"/>
        </c:dLbls>
        <c:marker val="1"/>
        <c:smooth val="0"/>
        <c:axId val="104571648"/>
        <c:axId val="104573568"/>
      </c:lineChart>
      <c:dateAx>
        <c:axId val="104571648"/>
        <c:scaling>
          <c:orientation val="minMax"/>
        </c:scaling>
        <c:delete val="1"/>
        <c:axPos val="b"/>
        <c:numFmt formatCode="ge" sourceLinked="1"/>
        <c:majorTickMark val="none"/>
        <c:minorTickMark val="none"/>
        <c:tickLblPos val="none"/>
        <c:crossAx val="104573568"/>
        <c:crosses val="autoZero"/>
        <c:auto val="1"/>
        <c:lblOffset val="100"/>
        <c:baseTimeUnit val="years"/>
      </c:dateAx>
      <c:valAx>
        <c:axId val="1045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38.950000000000003</c:v>
                </c:pt>
                <c:pt idx="1">
                  <c:v>38.53</c:v>
                </c:pt>
                <c:pt idx="2">
                  <c:v>38.950000000000003</c:v>
                </c:pt>
                <c:pt idx="3">
                  <c:v>40.06</c:v>
                </c:pt>
                <c:pt idx="4">
                  <c:v>39.75</c:v>
                </c:pt>
              </c:numCache>
            </c:numRef>
          </c:val>
          <c:extLst xmlns:c16r2="http://schemas.microsoft.com/office/drawing/2015/06/chart">
            <c:ext xmlns:c16="http://schemas.microsoft.com/office/drawing/2014/chart" uri="{C3380CC4-5D6E-409C-BE32-E72D297353CC}">
              <c16:uniqueId val="{00000000-25AD-4F4D-9284-996D6974E523}"/>
            </c:ext>
          </c:extLst>
        </c:ser>
        <c:dLbls>
          <c:showLegendKey val="0"/>
          <c:showVal val="0"/>
          <c:showCatName val="0"/>
          <c:showSerName val="0"/>
          <c:showPercent val="0"/>
          <c:showBubbleSize val="0"/>
        </c:dLbls>
        <c:gapWidth val="150"/>
        <c:axId val="112873856"/>
        <c:axId val="1128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25AD-4F4D-9284-996D6974E523}"/>
            </c:ext>
          </c:extLst>
        </c:ser>
        <c:dLbls>
          <c:showLegendKey val="0"/>
          <c:showVal val="0"/>
          <c:showCatName val="0"/>
          <c:showSerName val="0"/>
          <c:showPercent val="0"/>
          <c:showBubbleSize val="0"/>
        </c:dLbls>
        <c:marker val="1"/>
        <c:smooth val="0"/>
        <c:axId val="112873856"/>
        <c:axId val="112875776"/>
      </c:lineChart>
      <c:dateAx>
        <c:axId val="112873856"/>
        <c:scaling>
          <c:orientation val="minMax"/>
        </c:scaling>
        <c:delete val="1"/>
        <c:axPos val="b"/>
        <c:numFmt formatCode="ge" sourceLinked="1"/>
        <c:majorTickMark val="none"/>
        <c:minorTickMark val="none"/>
        <c:tickLblPos val="none"/>
        <c:crossAx val="112875776"/>
        <c:crosses val="autoZero"/>
        <c:auto val="1"/>
        <c:lblOffset val="100"/>
        <c:baseTimeUnit val="years"/>
      </c:dateAx>
      <c:valAx>
        <c:axId val="1128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68.760000000000005</c:v>
                </c:pt>
                <c:pt idx="1">
                  <c:v>69.09</c:v>
                </c:pt>
                <c:pt idx="2">
                  <c:v>69.75</c:v>
                </c:pt>
                <c:pt idx="3">
                  <c:v>70.27</c:v>
                </c:pt>
                <c:pt idx="4">
                  <c:v>72.69</c:v>
                </c:pt>
              </c:numCache>
            </c:numRef>
          </c:val>
          <c:extLst xmlns:c16r2="http://schemas.microsoft.com/office/drawing/2015/06/chart">
            <c:ext xmlns:c16="http://schemas.microsoft.com/office/drawing/2014/chart" uri="{C3380CC4-5D6E-409C-BE32-E72D297353CC}">
              <c16:uniqueId val="{00000000-A3DE-4CAA-8550-82DF8B74093A}"/>
            </c:ext>
          </c:extLst>
        </c:ser>
        <c:dLbls>
          <c:showLegendKey val="0"/>
          <c:showVal val="0"/>
          <c:showCatName val="0"/>
          <c:showSerName val="0"/>
          <c:showPercent val="0"/>
          <c:showBubbleSize val="0"/>
        </c:dLbls>
        <c:gapWidth val="150"/>
        <c:axId val="112923392"/>
        <c:axId val="1129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A3DE-4CAA-8550-82DF8B74093A}"/>
            </c:ext>
          </c:extLst>
        </c:ser>
        <c:dLbls>
          <c:showLegendKey val="0"/>
          <c:showVal val="0"/>
          <c:showCatName val="0"/>
          <c:showSerName val="0"/>
          <c:showPercent val="0"/>
          <c:showBubbleSize val="0"/>
        </c:dLbls>
        <c:marker val="1"/>
        <c:smooth val="0"/>
        <c:axId val="112923392"/>
        <c:axId val="112925312"/>
      </c:lineChart>
      <c:dateAx>
        <c:axId val="112923392"/>
        <c:scaling>
          <c:orientation val="minMax"/>
        </c:scaling>
        <c:delete val="1"/>
        <c:axPos val="b"/>
        <c:numFmt formatCode="ge" sourceLinked="1"/>
        <c:majorTickMark val="none"/>
        <c:minorTickMark val="none"/>
        <c:tickLblPos val="none"/>
        <c:crossAx val="112925312"/>
        <c:crosses val="autoZero"/>
        <c:auto val="1"/>
        <c:lblOffset val="100"/>
        <c:baseTimeUnit val="years"/>
      </c:dateAx>
      <c:valAx>
        <c:axId val="1129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48.07</c:v>
                </c:pt>
                <c:pt idx="1">
                  <c:v>48.4</c:v>
                </c:pt>
                <c:pt idx="2">
                  <c:v>49.04</c:v>
                </c:pt>
                <c:pt idx="3">
                  <c:v>46.84</c:v>
                </c:pt>
                <c:pt idx="4">
                  <c:v>44.58</c:v>
                </c:pt>
              </c:numCache>
            </c:numRef>
          </c:val>
          <c:extLst xmlns:c16r2="http://schemas.microsoft.com/office/drawing/2015/06/chart">
            <c:ext xmlns:c16="http://schemas.microsoft.com/office/drawing/2014/chart" uri="{C3380CC4-5D6E-409C-BE32-E72D297353CC}">
              <c16:uniqueId val="{00000000-EFAF-4802-B274-7E5EB702036D}"/>
            </c:ext>
          </c:extLst>
        </c:ser>
        <c:dLbls>
          <c:showLegendKey val="0"/>
          <c:showVal val="0"/>
          <c:showCatName val="0"/>
          <c:showSerName val="0"/>
          <c:showPercent val="0"/>
          <c:showBubbleSize val="0"/>
        </c:dLbls>
        <c:gapWidth val="150"/>
        <c:axId val="107037824"/>
        <c:axId val="1070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AF-4802-B274-7E5EB702036D}"/>
            </c:ext>
          </c:extLst>
        </c:ser>
        <c:dLbls>
          <c:showLegendKey val="0"/>
          <c:showVal val="0"/>
          <c:showCatName val="0"/>
          <c:showSerName val="0"/>
          <c:showPercent val="0"/>
          <c:showBubbleSize val="0"/>
        </c:dLbls>
        <c:marker val="1"/>
        <c:smooth val="0"/>
        <c:axId val="107037824"/>
        <c:axId val="107039744"/>
      </c:lineChart>
      <c:dateAx>
        <c:axId val="107037824"/>
        <c:scaling>
          <c:orientation val="minMax"/>
        </c:scaling>
        <c:delete val="1"/>
        <c:axPos val="b"/>
        <c:numFmt formatCode="ge" sourceLinked="1"/>
        <c:majorTickMark val="none"/>
        <c:minorTickMark val="none"/>
        <c:tickLblPos val="none"/>
        <c:crossAx val="107039744"/>
        <c:crosses val="autoZero"/>
        <c:auto val="1"/>
        <c:lblOffset val="100"/>
        <c:baseTimeUnit val="years"/>
      </c:dateAx>
      <c:valAx>
        <c:axId val="1070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5F-46A6-83CB-C54413A89914}"/>
            </c:ext>
          </c:extLst>
        </c:ser>
        <c:dLbls>
          <c:showLegendKey val="0"/>
          <c:showVal val="0"/>
          <c:showCatName val="0"/>
          <c:showSerName val="0"/>
          <c:showPercent val="0"/>
          <c:showBubbleSize val="0"/>
        </c:dLbls>
        <c:gapWidth val="150"/>
        <c:axId val="107079168"/>
        <c:axId val="1070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5F-46A6-83CB-C54413A89914}"/>
            </c:ext>
          </c:extLst>
        </c:ser>
        <c:dLbls>
          <c:showLegendKey val="0"/>
          <c:showVal val="0"/>
          <c:showCatName val="0"/>
          <c:showSerName val="0"/>
          <c:showPercent val="0"/>
          <c:showBubbleSize val="0"/>
        </c:dLbls>
        <c:marker val="1"/>
        <c:smooth val="0"/>
        <c:axId val="107079168"/>
        <c:axId val="107081088"/>
      </c:lineChart>
      <c:dateAx>
        <c:axId val="107079168"/>
        <c:scaling>
          <c:orientation val="minMax"/>
        </c:scaling>
        <c:delete val="1"/>
        <c:axPos val="b"/>
        <c:numFmt formatCode="ge" sourceLinked="1"/>
        <c:majorTickMark val="none"/>
        <c:minorTickMark val="none"/>
        <c:tickLblPos val="none"/>
        <c:crossAx val="107081088"/>
        <c:crosses val="autoZero"/>
        <c:auto val="1"/>
        <c:lblOffset val="100"/>
        <c:baseTimeUnit val="years"/>
      </c:dateAx>
      <c:valAx>
        <c:axId val="1070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32-4226-9A99-B29153D090B6}"/>
            </c:ext>
          </c:extLst>
        </c:ser>
        <c:dLbls>
          <c:showLegendKey val="0"/>
          <c:showVal val="0"/>
          <c:showCatName val="0"/>
          <c:showSerName val="0"/>
          <c:showPercent val="0"/>
          <c:showBubbleSize val="0"/>
        </c:dLbls>
        <c:gapWidth val="150"/>
        <c:axId val="112494464"/>
        <c:axId val="112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32-4226-9A99-B29153D090B6}"/>
            </c:ext>
          </c:extLst>
        </c:ser>
        <c:dLbls>
          <c:showLegendKey val="0"/>
          <c:showVal val="0"/>
          <c:showCatName val="0"/>
          <c:showSerName val="0"/>
          <c:showPercent val="0"/>
          <c:showBubbleSize val="0"/>
        </c:dLbls>
        <c:marker val="1"/>
        <c:smooth val="0"/>
        <c:axId val="112494464"/>
        <c:axId val="112508928"/>
      </c:lineChart>
      <c:dateAx>
        <c:axId val="112494464"/>
        <c:scaling>
          <c:orientation val="minMax"/>
        </c:scaling>
        <c:delete val="1"/>
        <c:axPos val="b"/>
        <c:numFmt formatCode="ge" sourceLinked="1"/>
        <c:majorTickMark val="none"/>
        <c:minorTickMark val="none"/>
        <c:tickLblPos val="none"/>
        <c:crossAx val="112508928"/>
        <c:crosses val="autoZero"/>
        <c:auto val="1"/>
        <c:lblOffset val="100"/>
        <c:baseTimeUnit val="years"/>
      </c:dateAx>
      <c:valAx>
        <c:axId val="1125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61-4983-83DD-E54E515CBA5B}"/>
            </c:ext>
          </c:extLst>
        </c:ser>
        <c:dLbls>
          <c:showLegendKey val="0"/>
          <c:showVal val="0"/>
          <c:showCatName val="0"/>
          <c:showSerName val="0"/>
          <c:showPercent val="0"/>
          <c:showBubbleSize val="0"/>
        </c:dLbls>
        <c:gapWidth val="150"/>
        <c:axId val="112550272"/>
        <c:axId val="1125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61-4983-83DD-E54E515CBA5B}"/>
            </c:ext>
          </c:extLst>
        </c:ser>
        <c:dLbls>
          <c:showLegendKey val="0"/>
          <c:showVal val="0"/>
          <c:showCatName val="0"/>
          <c:showSerName val="0"/>
          <c:showPercent val="0"/>
          <c:showBubbleSize val="0"/>
        </c:dLbls>
        <c:marker val="1"/>
        <c:smooth val="0"/>
        <c:axId val="112550272"/>
        <c:axId val="112552192"/>
      </c:lineChart>
      <c:dateAx>
        <c:axId val="112550272"/>
        <c:scaling>
          <c:orientation val="minMax"/>
        </c:scaling>
        <c:delete val="1"/>
        <c:axPos val="b"/>
        <c:numFmt formatCode="ge" sourceLinked="1"/>
        <c:majorTickMark val="none"/>
        <c:minorTickMark val="none"/>
        <c:tickLblPos val="none"/>
        <c:crossAx val="112552192"/>
        <c:crosses val="autoZero"/>
        <c:auto val="1"/>
        <c:lblOffset val="100"/>
        <c:baseTimeUnit val="years"/>
      </c:dateAx>
      <c:valAx>
        <c:axId val="1125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C2-4138-AD8B-9B4B5570BDCA}"/>
            </c:ext>
          </c:extLst>
        </c:ser>
        <c:dLbls>
          <c:showLegendKey val="0"/>
          <c:showVal val="0"/>
          <c:showCatName val="0"/>
          <c:showSerName val="0"/>
          <c:showPercent val="0"/>
          <c:showBubbleSize val="0"/>
        </c:dLbls>
        <c:gapWidth val="150"/>
        <c:axId val="112661632"/>
        <c:axId val="1126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C2-4138-AD8B-9B4B5570BDCA}"/>
            </c:ext>
          </c:extLst>
        </c:ser>
        <c:dLbls>
          <c:showLegendKey val="0"/>
          <c:showVal val="0"/>
          <c:showCatName val="0"/>
          <c:showSerName val="0"/>
          <c:showPercent val="0"/>
          <c:showBubbleSize val="0"/>
        </c:dLbls>
        <c:marker val="1"/>
        <c:smooth val="0"/>
        <c:axId val="112661632"/>
        <c:axId val="112663552"/>
      </c:lineChart>
      <c:dateAx>
        <c:axId val="112661632"/>
        <c:scaling>
          <c:orientation val="minMax"/>
        </c:scaling>
        <c:delete val="1"/>
        <c:axPos val="b"/>
        <c:numFmt formatCode="ge" sourceLinked="1"/>
        <c:majorTickMark val="none"/>
        <c:minorTickMark val="none"/>
        <c:tickLblPos val="none"/>
        <c:crossAx val="112663552"/>
        <c:crosses val="autoZero"/>
        <c:auto val="1"/>
        <c:lblOffset val="100"/>
        <c:baseTimeUnit val="years"/>
      </c:dateAx>
      <c:valAx>
        <c:axId val="1126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1885.33</c:v>
                </c:pt>
                <c:pt idx="1">
                  <c:v>1817.9</c:v>
                </c:pt>
                <c:pt idx="2">
                  <c:v>1741.14</c:v>
                </c:pt>
                <c:pt idx="3">
                  <c:v>2041.4</c:v>
                </c:pt>
                <c:pt idx="4">
                  <c:v>1897.16</c:v>
                </c:pt>
              </c:numCache>
            </c:numRef>
          </c:val>
          <c:extLst xmlns:c16r2="http://schemas.microsoft.com/office/drawing/2015/06/chart">
            <c:ext xmlns:c16="http://schemas.microsoft.com/office/drawing/2014/chart" uri="{C3380CC4-5D6E-409C-BE32-E72D297353CC}">
              <c16:uniqueId val="{00000000-4C7A-48A0-882A-3FCE91A3E2E0}"/>
            </c:ext>
          </c:extLst>
        </c:ser>
        <c:dLbls>
          <c:showLegendKey val="0"/>
          <c:showVal val="0"/>
          <c:showCatName val="0"/>
          <c:showSerName val="0"/>
          <c:showPercent val="0"/>
          <c:showBubbleSize val="0"/>
        </c:dLbls>
        <c:gapWidth val="150"/>
        <c:axId val="112693248"/>
        <c:axId val="1126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4C7A-48A0-882A-3FCE91A3E2E0}"/>
            </c:ext>
          </c:extLst>
        </c:ser>
        <c:dLbls>
          <c:showLegendKey val="0"/>
          <c:showVal val="0"/>
          <c:showCatName val="0"/>
          <c:showSerName val="0"/>
          <c:showPercent val="0"/>
          <c:showBubbleSize val="0"/>
        </c:dLbls>
        <c:marker val="1"/>
        <c:smooth val="0"/>
        <c:axId val="112693248"/>
        <c:axId val="112695168"/>
      </c:lineChart>
      <c:dateAx>
        <c:axId val="112693248"/>
        <c:scaling>
          <c:orientation val="minMax"/>
        </c:scaling>
        <c:delete val="1"/>
        <c:axPos val="b"/>
        <c:numFmt formatCode="ge" sourceLinked="1"/>
        <c:majorTickMark val="none"/>
        <c:minorTickMark val="none"/>
        <c:tickLblPos val="none"/>
        <c:crossAx val="112695168"/>
        <c:crosses val="autoZero"/>
        <c:auto val="1"/>
        <c:lblOffset val="100"/>
        <c:baseTimeUnit val="years"/>
      </c:dateAx>
      <c:valAx>
        <c:axId val="1126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42.03</c:v>
                </c:pt>
                <c:pt idx="1">
                  <c:v>41.41</c:v>
                </c:pt>
                <c:pt idx="2">
                  <c:v>45.06</c:v>
                </c:pt>
                <c:pt idx="3">
                  <c:v>43.66</c:v>
                </c:pt>
                <c:pt idx="4">
                  <c:v>30.05</c:v>
                </c:pt>
              </c:numCache>
            </c:numRef>
          </c:val>
          <c:extLst xmlns:c16r2="http://schemas.microsoft.com/office/drawing/2015/06/chart">
            <c:ext xmlns:c16="http://schemas.microsoft.com/office/drawing/2014/chart" uri="{C3380CC4-5D6E-409C-BE32-E72D297353CC}">
              <c16:uniqueId val="{00000000-DB97-4D02-B26B-ADC76A51288E}"/>
            </c:ext>
          </c:extLst>
        </c:ser>
        <c:dLbls>
          <c:showLegendKey val="0"/>
          <c:showVal val="0"/>
          <c:showCatName val="0"/>
          <c:showSerName val="0"/>
          <c:showPercent val="0"/>
          <c:showBubbleSize val="0"/>
        </c:dLbls>
        <c:gapWidth val="150"/>
        <c:axId val="112795648"/>
        <c:axId val="1127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DB97-4D02-B26B-ADC76A51288E}"/>
            </c:ext>
          </c:extLst>
        </c:ser>
        <c:dLbls>
          <c:showLegendKey val="0"/>
          <c:showVal val="0"/>
          <c:showCatName val="0"/>
          <c:showSerName val="0"/>
          <c:showPercent val="0"/>
          <c:showBubbleSize val="0"/>
        </c:dLbls>
        <c:marker val="1"/>
        <c:smooth val="0"/>
        <c:axId val="112795648"/>
        <c:axId val="112797568"/>
      </c:lineChart>
      <c:dateAx>
        <c:axId val="112795648"/>
        <c:scaling>
          <c:orientation val="minMax"/>
        </c:scaling>
        <c:delete val="1"/>
        <c:axPos val="b"/>
        <c:numFmt formatCode="ge" sourceLinked="1"/>
        <c:majorTickMark val="none"/>
        <c:minorTickMark val="none"/>
        <c:tickLblPos val="none"/>
        <c:crossAx val="112797568"/>
        <c:crosses val="autoZero"/>
        <c:auto val="1"/>
        <c:lblOffset val="100"/>
        <c:baseTimeUnit val="years"/>
      </c:dateAx>
      <c:valAx>
        <c:axId val="1127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335.33</c:v>
                </c:pt>
                <c:pt idx="1">
                  <c:v>348.32</c:v>
                </c:pt>
                <c:pt idx="2">
                  <c:v>323.41000000000003</c:v>
                </c:pt>
                <c:pt idx="3">
                  <c:v>333.4</c:v>
                </c:pt>
                <c:pt idx="4">
                  <c:v>486.22</c:v>
                </c:pt>
              </c:numCache>
            </c:numRef>
          </c:val>
          <c:extLst xmlns:c16r2="http://schemas.microsoft.com/office/drawing/2015/06/chart">
            <c:ext xmlns:c16="http://schemas.microsoft.com/office/drawing/2014/chart" uri="{C3380CC4-5D6E-409C-BE32-E72D297353CC}">
              <c16:uniqueId val="{00000000-B980-4F56-9519-9A9A491C79C1}"/>
            </c:ext>
          </c:extLst>
        </c:ser>
        <c:dLbls>
          <c:showLegendKey val="0"/>
          <c:showVal val="0"/>
          <c:showCatName val="0"/>
          <c:showSerName val="0"/>
          <c:showPercent val="0"/>
          <c:showBubbleSize val="0"/>
        </c:dLbls>
        <c:gapWidth val="150"/>
        <c:axId val="112824320"/>
        <c:axId val="1128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B980-4F56-9519-9A9A491C79C1}"/>
            </c:ext>
          </c:extLst>
        </c:ser>
        <c:dLbls>
          <c:showLegendKey val="0"/>
          <c:showVal val="0"/>
          <c:showCatName val="0"/>
          <c:showSerName val="0"/>
          <c:showPercent val="0"/>
          <c:showBubbleSize val="0"/>
        </c:dLbls>
        <c:marker val="1"/>
        <c:smooth val="0"/>
        <c:axId val="112824320"/>
        <c:axId val="112826240"/>
      </c:lineChart>
      <c:dateAx>
        <c:axId val="112824320"/>
        <c:scaling>
          <c:orientation val="minMax"/>
        </c:scaling>
        <c:delete val="1"/>
        <c:axPos val="b"/>
        <c:numFmt formatCode="ge" sourceLinked="1"/>
        <c:majorTickMark val="none"/>
        <c:minorTickMark val="none"/>
        <c:tickLblPos val="none"/>
        <c:crossAx val="112826240"/>
        <c:crosses val="autoZero"/>
        <c:auto val="1"/>
        <c:lblOffset val="100"/>
        <c:baseTimeUnit val="years"/>
      </c:dateAx>
      <c:valAx>
        <c:axId val="1128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静岡県　下田市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2">
        <f>データ!S6</f>
        <v>22192</v>
      </c>
      <c r="AM8" s="72"/>
      <c r="AN8" s="72"/>
      <c r="AO8" s="72"/>
      <c r="AP8" s="72"/>
      <c r="AQ8" s="72"/>
      <c r="AR8" s="72"/>
      <c r="AS8" s="72"/>
      <c r="AT8" s="71">
        <f>データ!T6</f>
        <v>104.38</v>
      </c>
      <c r="AU8" s="71"/>
      <c r="AV8" s="71"/>
      <c r="AW8" s="71"/>
      <c r="AX8" s="71"/>
      <c r="AY8" s="71"/>
      <c r="AZ8" s="71"/>
      <c r="BA8" s="71"/>
      <c r="BB8" s="71">
        <f>データ!U6</f>
        <v>212.61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45.96</v>
      </c>
      <c r="Q10" s="71"/>
      <c r="R10" s="71"/>
      <c r="S10" s="71"/>
      <c r="T10" s="71"/>
      <c r="U10" s="71"/>
      <c r="V10" s="71"/>
      <c r="W10" s="71">
        <f>データ!Q6</f>
        <v>76.72</v>
      </c>
      <c r="X10" s="71"/>
      <c r="Y10" s="71"/>
      <c r="Z10" s="71"/>
      <c r="AA10" s="71"/>
      <c r="AB10" s="71"/>
      <c r="AC10" s="71"/>
      <c r="AD10" s="72">
        <f>データ!R6</f>
        <v>2376</v>
      </c>
      <c r="AE10" s="72"/>
      <c r="AF10" s="72"/>
      <c r="AG10" s="72"/>
      <c r="AH10" s="72"/>
      <c r="AI10" s="72"/>
      <c r="AJ10" s="72"/>
      <c r="AK10" s="2"/>
      <c r="AL10" s="72">
        <f>データ!V6</f>
        <v>10082</v>
      </c>
      <c r="AM10" s="72"/>
      <c r="AN10" s="72"/>
      <c r="AO10" s="72"/>
      <c r="AP10" s="72"/>
      <c r="AQ10" s="72"/>
      <c r="AR10" s="72"/>
      <c r="AS10" s="72"/>
      <c r="AT10" s="71">
        <f>データ!W6</f>
        <v>2.84</v>
      </c>
      <c r="AU10" s="71"/>
      <c r="AV10" s="71"/>
      <c r="AW10" s="71"/>
      <c r="AX10" s="71"/>
      <c r="AY10" s="71"/>
      <c r="AZ10" s="71"/>
      <c r="BA10" s="71"/>
      <c r="BB10" s="71">
        <f>データ!X6</f>
        <v>3550</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BbzLW95HXVXg/9Zj3yj7ztxjL01mlpUHpU+CphXfPHDUiR9nlqCmb6Uo7egmk9ZUdZcdFIA2kFiJnn63JYN4MQ==" saltValue="jmw1uxyW7BTt66GubRmoh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222194</v>
      </c>
      <c r="D6" s="32">
        <f t="shared" si="3"/>
        <v>47</v>
      </c>
      <c r="E6" s="32">
        <f t="shared" si="3"/>
        <v>17</v>
      </c>
      <c r="F6" s="32">
        <f t="shared" si="3"/>
        <v>1</v>
      </c>
      <c r="G6" s="32">
        <f t="shared" si="3"/>
        <v>0</v>
      </c>
      <c r="H6" s="32" t="str">
        <f t="shared" si="3"/>
        <v>静岡県　下田市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45.96</v>
      </c>
      <c r="Q6" s="33">
        <f t="shared" si="3"/>
        <v>76.72</v>
      </c>
      <c r="R6" s="33">
        <f t="shared" si="3"/>
        <v>2376</v>
      </c>
      <c r="S6" s="33">
        <f t="shared" si="3"/>
        <v>22192</v>
      </c>
      <c r="T6" s="33">
        <f t="shared" si="3"/>
        <v>104.38</v>
      </c>
      <c r="U6" s="33">
        <f t="shared" si="3"/>
        <v>212.61</v>
      </c>
      <c r="V6" s="33">
        <f t="shared" si="3"/>
        <v>10082</v>
      </c>
      <c r="W6" s="33">
        <f t="shared" si="3"/>
        <v>2.84</v>
      </c>
      <c r="X6" s="33">
        <f t="shared" si="3"/>
        <v>3550</v>
      </c>
      <c r="Y6" s="34">
        <f>IF(Y7="",NA(),Y7)</f>
        <v>48.07</v>
      </c>
      <c r="Z6" s="34">
        <f t="shared" ref="Z6:AH6" si="4">IF(Z7="",NA(),Z7)</f>
        <v>48.4</v>
      </c>
      <c r="AA6" s="34">
        <f t="shared" si="4"/>
        <v>49.04</v>
      </c>
      <c r="AB6" s="34">
        <f t="shared" si="4"/>
        <v>46.84</v>
      </c>
      <c r="AC6" s="34">
        <f t="shared" si="4"/>
        <v>44.58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1885.33</v>
      </c>
      <c r="BG6" s="34">
        <f t="shared" ref="BG6:BO6" si="7">IF(BG7="",NA(),BG7)</f>
        <v>1817.9</v>
      </c>
      <c r="BH6" s="34">
        <f t="shared" si="7"/>
        <v>1741.14</v>
      </c>
      <c r="BI6" s="34">
        <f t="shared" si="7"/>
        <v>2041.4</v>
      </c>
      <c r="BJ6" s="34">
        <f t="shared" si="7"/>
        <v>1897.16</v>
      </c>
      <c r="BK6" s="34">
        <f t="shared" si="7"/>
        <v>1209.95</v>
      </c>
      <c r="BL6" s="34">
        <f t="shared" si="7"/>
        <v>1136.5</v>
      </c>
      <c r="BM6" s="34">
        <f t="shared" si="7"/>
        <v>1118.56</v>
      </c>
      <c r="BN6" s="34">
        <f t="shared" si="7"/>
        <v>1111.31</v>
      </c>
      <c r="BO6" s="34">
        <f t="shared" si="7"/>
        <v>966.33</v>
      </c>
      <c r="BP6" s="33" t="str">
        <f>IF(BP7="","",IF(BP7="-","【-】","【"&amp;SUBSTITUTE(TEXT(BP7,"#,##0.00"),"-","△")&amp;"】"))</f>
        <v>【707.33】</v>
      </c>
      <c r="BQ6" s="34">
        <f>IF(BQ7="",NA(),BQ7)</f>
        <v>42.03</v>
      </c>
      <c r="BR6" s="34">
        <f t="shared" ref="BR6:BZ6" si="8">IF(BR7="",NA(),BR7)</f>
        <v>41.41</v>
      </c>
      <c r="BS6" s="34">
        <f t="shared" si="8"/>
        <v>45.06</v>
      </c>
      <c r="BT6" s="34">
        <f t="shared" si="8"/>
        <v>43.66</v>
      </c>
      <c r="BU6" s="34">
        <f t="shared" si="8"/>
        <v>30.05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335.33</v>
      </c>
      <c r="CC6" s="34">
        <f t="shared" ref="CC6:CK6" si="9">IF(CC7="",NA(),CC7)</f>
        <v>348.32</v>
      </c>
      <c r="CD6" s="34">
        <f t="shared" si="9"/>
        <v>323.41000000000003</v>
      </c>
      <c r="CE6" s="34">
        <f t="shared" si="9"/>
        <v>333.4</v>
      </c>
      <c r="CF6" s="34">
        <f t="shared" si="9"/>
        <v>486.22</v>
      </c>
      <c r="CG6" s="34">
        <f t="shared" si="9"/>
        <v>220.67</v>
      </c>
      <c r="CH6" s="34">
        <f t="shared" si="9"/>
        <v>217.82</v>
      </c>
      <c r="CI6" s="34">
        <f t="shared" si="9"/>
        <v>215.28</v>
      </c>
      <c r="CJ6" s="34">
        <f t="shared" si="9"/>
        <v>207.96</v>
      </c>
      <c r="CK6" s="34">
        <f t="shared" si="9"/>
        <v>194.31</v>
      </c>
      <c r="CL6" s="33" t="str">
        <f>IF(CL7="","",IF(CL7="-","【-】","【"&amp;SUBSTITUTE(TEXT(CL7,"#,##0.00"),"-","△")&amp;"】"))</f>
        <v>【136.39】</v>
      </c>
      <c r="CM6" s="34">
        <f>IF(CM7="",NA(),CM7)</f>
        <v>38.950000000000003</v>
      </c>
      <c r="CN6" s="34">
        <f t="shared" ref="CN6:CV6" si="10">IF(CN7="",NA(),CN7)</f>
        <v>38.53</v>
      </c>
      <c r="CO6" s="34">
        <f t="shared" si="10"/>
        <v>38.950000000000003</v>
      </c>
      <c r="CP6" s="34">
        <f t="shared" si="10"/>
        <v>40.06</v>
      </c>
      <c r="CQ6" s="34">
        <f t="shared" si="10"/>
        <v>39.75</v>
      </c>
      <c r="CR6" s="34">
        <f t="shared" si="10"/>
        <v>55.81</v>
      </c>
      <c r="CS6" s="34">
        <f t="shared" si="10"/>
        <v>54.44</v>
      </c>
      <c r="CT6" s="34">
        <f t="shared" si="10"/>
        <v>54.67</v>
      </c>
      <c r="CU6" s="34">
        <f t="shared" si="10"/>
        <v>53.51</v>
      </c>
      <c r="CV6" s="34">
        <f t="shared" si="10"/>
        <v>53.5</v>
      </c>
      <c r="CW6" s="33" t="str">
        <f>IF(CW7="","",IF(CW7="-","【-】","【"&amp;SUBSTITUTE(TEXT(CW7,"#,##0.00"),"-","△")&amp;"】"))</f>
        <v>【60.13】</v>
      </c>
      <c r="CX6" s="34">
        <f>IF(CX7="",NA(),CX7)</f>
        <v>68.760000000000005</v>
      </c>
      <c r="CY6" s="34">
        <f t="shared" ref="CY6:DG6" si="11">IF(CY7="",NA(),CY7)</f>
        <v>69.09</v>
      </c>
      <c r="CZ6" s="34">
        <f t="shared" si="11"/>
        <v>69.75</v>
      </c>
      <c r="DA6" s="34">
        <f t="shared" si="11"/>
        <v>70.27</v>
      </c>
      <c r="DB6" s="34">
        <f t="shared" si="11"/>
        <v>72.69</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222194</v>
      </c>
      <c r="D7" s="36">
        <v>47</v>
      </c>
      <c r="E7" s="36">
        <v>17</v>
      </c>
      <c r="F7" s="36">
        <v>1</v>
      </c>
      <c r="G7" s="36">
        <v>0</v>
      </c>
      <c r="H7" s="36" t="s">
        <v>110</v>
      </c>
      <c r="I7" s="36" t="s">
        <v>111</v>
      </c>
      <c r="J7" s="36" t="s">
        <v>112</v>
      </c>
      <c r="K7" s="36" t="s">
        <v>113</v>
      </c>
      <c r="L7" s="36" t="s">
        <v>114</v>
      </c>
      <c r="M7" s="36" t="s">
        <v>115</v>
      </c>
      <c r="N7" s="37" t="s">
        <v>116</v>
      </c>
      <c r="O7" s="37" t="s">
        <v>117</v>
      </c>
      <c r="P7" s="37">
        <v>45.96</v>
      </c>
      <c r="Q7" s="37">
        <v>76.72</v>
      </c>
      <c r="R7" s="37">
        <v>2376</v>
      </c>
      <c r="S7" s="37">
        <v>22192</v>
      </c>
      <c r="T7" s="37">
        <v>104.38</v>
      </c>
      <c r="U7" s="37">
        <v>212.61</v>
      </c>
      <c r="V7" s="37">
        <v>10082</v>
      </c>
      <c r="W7" s="37">
        <v>2.84</v>
      </c>
      <c r="X7" s="37">
        <v>3550</v>
      </c>
      <c r="Y7" s="37">
        <v>48.07</v>
      </c>
      <c r="Z7" s="37">
        <v>48.4</v>
      </c>
      <c r="AA7" s="37">
        <v>49.04</v>
      </c>
      <c r="AB7" s="37">
        <v>46.84</v>
      </c>
      <c r="AC7" s="37">
        <v>44.58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1885.33</v>
      </c>
      <c r="BG7" s="37">
        <v>1817.9</v>
      </c>
      <c r="BH7" s="37">
        <v>1741.14</v>
      </c>
      <c r="BI7" s="37">
        <v>2041.4</v>
      </c>
      <c r="BJ7" s="37">
        <v>1897.16</v>
      </c>
      <c r="BK7" s="37">
        <v>1209.95</v>
      </c>
      <c r="BL7" s="37">
        <v>1136.5</v>
      </c>
      <c r="BM7" s="37">
        <v>1118.56</v>
      </c>
      <c r="BN7" s="37">
        <v>1111.31</v>
      </c>
      <c r="BO7" s="37">
        <v>966.33</v>
      </c>
      <c r="BP7" s="37">
        <v>707.33</v>
      </c>
      <c r="BQ7" s="37">
        <v>42.03</v>
      </c>
      <c r="BR7" s="37">
        <v>41.41</v>
      </c>
      <c r="BS7" s="37">
        <v>45.06</v>
      </c>
      <c r="BT7" s="37">
        <v>43.66</v>
      </c>
      <c r="BU7" s="37">
        <v>30.05</v>
      </c>
      <c r="BV7" s="37">
        <v>69.48</v>
      </c>
      <c r="BW7" s="37">
        <v>71.650000000000006</v>
      </c>
      <c r="BX7" s="37">
        <v>72.33</v>
      </c>
      <c r="BY7" s="37">
        <v>75.540000000000006</v>
      </c>
      <c r="BZ7" s="37">
        <v>81.739999999999995</v>
      </c>
      <c r="CA7" s="37">
        <v>101.26</v>
      </c>
      <c r="CB7" s="37">
        <v>335.33</v>
      </c>
      <c r="CC7" s="37">
        <v>348.32</v>
      </c>
      <c r="CD7" s="37">
        <v>323.41000000000003</v>
      </c>
      <c r="CE7" s="37">
        <v>333.4</v>
      </c>
      <c r="CF7" s="37">
        <v>486.22</v>
      </c>
      <c r="CG7" s="37">
        <v>220.67</v>
      </c>
      <c r="CH7" s="37">
        <v>217.82</v>
      </c>
      <c r="CI7" s="37">
        <v>215.28</v>
      </c>
      <c r="CJ7" s="37">
        <v>207.96</v>
      </c>
      <c r="CK7" s="37">
        <v>194.31</v>
      </c>
      <c r="CL7" s="37">
        <v>136.38999999999999</v>
      </c>
      <c r="CM7" s="37">
        <v>38.950000000000003</v>
      </c>
      <c r="CN7" s="37">
        <v>38.53</v>
      </c>
      <c r="CO7" s="37">
        <v>38.950000000000003</v>
      </c>
      <c r="CP7" s="37">
        <v>40.06</v>
      </c>
      <c r="CQ7" s="37">
        <v>39.75</v>
      </c>
      <c r="CR7" s="37">
        <v>55.81</v>
      </c>
      <c r="CS7" s="37">
        <v>54.44</v>
      </c>
      <c r="CT7" s="37">
        <v>54.67</v>
      </c>
      <c r="CU7" s="37">
        <v>53.51</v>
      </c>
      <c r="CV7" s="37">
        <v>53.5</v>
      </c>
      <c r="CW7" s="37">
        <v>60.13</v>
      </c>
      <c r="CX7" s="37">
        <v>68.760000000000005</v>
      </c>
      <c r="CY7" s="37">
        <v>69.09</v>
      </c>
      <c r="CZ7" s="37">
        <v>69.75</v>
      </c>
      <c r="DA7" s="37">
        <v>70.27</v>
      </c>
      <c r="DB7" s="37">
        <v>72.69</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2019-02-05T08:03:25Z</cp:lastPrinted>
  <dcterms:created xsi:type="dcterms:W3CDTF">2018-12-03T09:04:38Z</dcterms:created>
  <dcterms:modified xsi:type="dcterms:W3CDTF">2019-02-05T08:03:28Z</dcterms:modified>
  <cp:category/>
</cp:coreProperties>
</file>