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1_総務部\02_協働まちづくり課\02_交通政策係\30-2 駐車場：公営企業決算状況調査\H29決算(H30作業)\経営比較分析表\"/>
    </mc:Choice>
  </mc:AlternateContent>
  <workbookProtection workbookAlgorithmName="SHA-512" workbookHashValue="DgHo8j1GL0nBYvb968ihGaLtUv5Io72WubEinuS8kHpIlAGQQ+P+vcv6P6WDMPqRmfp89p8BtRFg6CGULEgnzg==" workbookSaltValue="+om9QVW37jLmGyZ8UJI8Tw==" workbookSpinCount="100000" lockStructure="1"/>
  <bookViews>
    <workbookView xWindow="0" yWindow="0" windowWidth="21465" windowHeight="83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Z30" i="4" l="1"/>
  <c r="BK76" i="4"/>
  <c r="LH51" i="4"/>
  <c r="GQ30" i="4"/>
  <c r="LT76" i="4"/>
  <c r="GQ51" i="4"/>
  <c r="LH30" i="4"/>
  <c r="IE76" i="4"/>
  <c r="BZ51" i="4"/>
  <c r="HP76" i="4"/>
  <c r="BG51" i="4"/>
  <c r="BG30" i="4"/>
  <c r="FX51" i="4"/>
  <c r="AV76" i="4"/>
  <c r="KO51" i="4"/>
  <c r="KO30" i="4"/>
  <c r="FX30" i="4"/>
  <c r="LE76" i="4"/>
  <c r="HA76" i="4"/>
  <c r="AN51" i="4"/>
  <c r="FE30" i="4"/>
  <c r="FE51" i="4"/>
  <c r="JV30" i="4"/>
  <c r="AN30" i="4"/>
  <c r="AG76" i="4"/>
  <c r="KP76" i="4"/>
  <c r="JV51" i="4"/>
  <c r="KA76" i="4"/>
  <c r="EL51" i="4"/>
  <c r="JC30" i="4"/>
  <c r="GL76" i="4"/>
  <c r="U51" i="4"/>
  <c r="EL30" i="4"/>
  <c r="U30" i="4"/>
  <c r="R76" i="4"/>
  <c r="JC51" i="4"/>
</calcChain>
</file>

<file path=xl/sharedStrings.xml><?xml version="1.0" encoding="utf-8"?>
<sst xmlns="http://schemas.openxmlformats.org/spreadsheetml/2006/main" count="288" uniqueCount="158">
  <si>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</si>
  <si>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</si>
  <si>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</si>
  <si>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</si>
  <si>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</si>
  <si>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</si>
  <si>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</si>
  <si>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</si>
  <si>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</si>
  <si>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</si>
  <si>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</si>
  <si>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</si>
  <si>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</si>
  <si>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</si>
  <si>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</si>
  <si>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</si>
  <si>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</si>
  <si>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</si>
  <si>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</si>
  <si>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</si>
  <si>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</si>
  <si>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</si>
  <si>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</si>
  <si>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</si>
  <si>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</si>
  <si>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</si>
  <si>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</si>
  <si>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</si>
  <si>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</si>
  <si>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</si>
  <si>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</si>
  <si>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</si>
  <si>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</si>
  <si>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</si>
  <si>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</si>
  <si>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</si>
  <si>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</si>
  <si>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</si>
  <si>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</si>
  <si>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</si>
  <si>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</si>
  <si>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</si>
  <si>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</si>
  <si>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</si>
  <si>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</si>
  <si>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</si>
  <si>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</si>
  <si>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</si>
  <si>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</si>
  <si>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</si>
  <si>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</si>
  <si>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</si>
  <si>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</si>
  <si>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</si>
  <si>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</si>
  <si>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</si>
  <si>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</si>
  <si>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</si>
  <si>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</si>
  <si>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</si>
  <si>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</si>
  <si>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</si>
  <si>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</si>
  <si>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</si>
  <si>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</si>
  <si>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</si>
  <si>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</si>
  <si>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</si>
  <si>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</si>
  <si>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</si>
  <si>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</si>
  <si>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</si>
  <si>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</si>
  <si>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</si>
  <si>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</si>
  <si>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</si>
  <si>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</si>
  <si>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</si>
  <si>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</si>
  <si>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</si>
  <si>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</si>
  <si>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</si>
  <si>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</si>
  <si>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</si>
  <si>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</si>
  <si>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</si>
  <si>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</si>
  <si>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</si>
  <si>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</si>
  <si>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</si>
  <si>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</si>
  <si>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</si>
  <si>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</si>
  <si>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</si>
  <si>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</si>
  <si>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</si>
  <si>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</si>
  <si>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</si>
  <si>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</si>
  <si>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</si>
  <si>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</si>
  <si>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</si>
  <si>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</si>
  <si>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</si>
  <si>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</si>
  <si>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</si>
  <si>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</si>
  <si>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</si>
  <si>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</si>
  <si>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</si>
  <si>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</si>
  <si>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</si>
  <si>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</si>
  <si>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</si>
  <si>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</si>
  <si>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</si>
  <si>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</si>
  <si>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</si>
  <si>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</si>
  <si>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</si>
  <si>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</si>
  <si>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当該値(N-1)</t>
    <phoneticPr fontId="5"/>
  </si>
  <si>
    <t>当該値(N-3)</t>
    <phoneticPr fontId="5"/>
  </si>
  <si>
    <t>当該値(N-2)</t>
    <phoneticPr fontId="5"/>
  </si>
  <si>
    <t>当該値(N-4)</t>
    <phoneticPr fontId="5"/>
  </si>
  <si>
    <t>当該値(N-3)</t>
    <phoneticPr fontId="5"/>
  </si>
  <si>
    <t>当該値(N-1)</t>
    <phoneticPr fontId="5"/>
  </si>
  <si>
    <t>当該値(N-3)</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</si>
  <si>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</si>
  <si>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</si>
  <si>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</si>
  <si>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</si>
  <si>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</si>
  <si>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</si>
  <si>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</si>
  <si>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</si>
  <si>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袋井市</t>
  </si>
  <si>
    <t>愛野駅前駐車場</t>
  </si>
  <si>
    <t>法非適用</t>
  </si>
  <si>
    <t>駐車場整備事業</t>
  </si>
  <si>
    <t>-</t>
  </si>
  <si>
    <t>Ａ３Ｂ１</t>
  </si>
  <si>
    <t>非設置</t>
  </si>
  <si>
    <t>該当数値なし</t>
  </si>
  <si>
    <t>附置義務駐車施設</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</si>
  <si>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</si>
  <si>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</si>
  <si>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</si>
  <si>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</si>
  <si>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</si>
  <si>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</si>
  <si>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</si>
  <si>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</si>
  <si>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</si>
  <si>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⑥、⑦、⑨　なし
⑧　設備投資については、計画内（中期経営計画）
　に無いことから０。
⑩　企業債は０。</t>
    <phoneticPr fontId="5"/>
  </si>
  <si>
    <t>①　施設規模に見合った収入が得られていないこと
　から、類似施設平均値よりも低い状況が続いてい
　る。
②　一般会計からの繰入金はない。
③　一般会計からの補助はない。
④、⑤　類似施設平均に比べ、数値が低い状況が続
　いているが、収益的収支比率の改善により多少の
　数値の改善が見られる。</t>
    <rPh sb="2" eb="4">
      <t>シセツ</t>
    </rPh>
    <rPh sb="4" eb="6">
      <t>キボ</t>
    </rPh>
    <rPh sb="7" eb="9">
      <t>ミア</t>
    </rPh>
    <rPh sb="11" eb="13">
      <t>シュウニュウ</t>
    </rPh>
    <rPh sb="14" eb="15">
      <t>エ</t>
    </rPh>
    <rPh sb="28" eb="30">
      <t>ルイジ</t>
    </rPh>
    <rPh sb="30" eb="32">
      <t>シセツ</t>
    </rPh>
    <rPh sb="40" eb="42">
      <t>ジョウキョウ</t>
    </rPh>
    <rPh sb="43" eb="44">
      <t>ツヅ</t>
    </rPh>
    <phoneticPr fontId="5"/>
  </si>
  <si>
    <t>　近隣に安価な民間駐車場が設置されている影響で、引き続き稼働率が低い状態が続いている。
　電子マネーでの利用者や定期利用者の利用促進をしているが、近隣の民間駐車場の料金値下げにより改善されない状況である。
【稼働率の正しい数値】
　H25:当該値　30.1、平均値　244.3
　H26:当該値　27.1、平均値　238.1
　H27:当該値　26.3、平均値　261.8
　H28:当該値　25.7、平均値　268.7</t>
    <rPh sb="7" eb="9">
      <t>ミンカン</t>
    </rPh>
    <rPh sb="13" eb="15">
      <t>セッチ</t>
    </rPh>
    <rPh sb="28" eb="30">
      <t>カドウ</t>
    </rPh>
    <rPh sb="30" eb="31">
      <t>リツ</t>
    </rPh>
    <rPh sb="32" eb="33">
      <t>ヒク</t>
    </rPh>
    <rPh sb="45" eb="47">
      <t>デンシ</t>
    </rPh>
    <rPh sb="52" eb="55">
      <t>リヨウシャ</t>
    </rPh>
    <rPh sb="56" eb="58">
      <t>テイキ</t>
    </rPh>
    <rPh sb="58" eb="61">
      <t>リヨウシャ</t>
    </rPh>
    <rPh sb="62" eb="64">
      <t>リヨウ</t>
    </rPh>
    <rPh sb="64" eb="66">
      <t>ソクシン</t>
    </rPh>
    <rPh sb="73" eb="75">
      <t>キンリン</t>
    </rPh>
    <rPh sb="76" eb="78">
      <t>ミンカン</t>
    </rPh>
    <rPh sb="78" eb="81">
      <t>チュウシャジョウ</t>
    </rPh>
    <rPh sb="82" eb="84">
      <t>リョウキン</t>
    </rPh>
    <rPh sb="84" eb="86">
      <t>ネサ</t>
    </rPh>
    <rPh sb="90" eb="92">
      <t>カイゼン</t>
    </rPh>
    <rPh sb="96" eb="98">
      <t>ジョウキョウ</t>
    </rPh>
    <rPh sb="105" eb="107">
      <t>カドウ</t>
    </rPh>
    <rPh sb="107" eb="108">
      <t>リツ</t>
    </rPh>
    <rPh sb="109" eb="110">
      <t>タダ</t>
    </rPh>
    <rPh sb="112" eb="114">
      <t>スウチ</t>
    </rPh>
    <rPh sb="121" eb="123">
      <t>トウガイ</t>
    </rPh>
    <rPh sb="123" eb="124">
      <t>アタイ</t>
    </rPh>
    <rPh sb="130" eb="133">
      <t>ヘイキンチ</t>
    </rPh>
    <rPh sb="145" eb="147">
      <t>トウガイ</t>
    </rPh>
    <rPh sb="147" eb="148">
      <t>アタイ</t>
    </rPh>
    <rPh sb="154" eb="157">
      <t>ヘイキンチ</t>
    </rPh>
    <rPh sb="169" eb="171">
      <t>トウガイ</t>
    </rPh>
    <rPh sb="171" eb="172">
      <t>アタイ</t>
    </rPh>
    <rPh sb="178" eb="181">
      <t>ヘイキンチ</t>
    </rPh>
    <rPh sb="193" eb="195">
      <t>トウガイ</t>
    </rPh>
    <rPh sb="195" eb="196">
      <t>アタイ</t>
    </rPh>
    <rPh sb="202" eb="205">
      <t>ヘイキンチ</t>
    </rPh>
    <phoneticPr fontId="5"/>
  </si>
  <si>
    <t>　電子マネーの導入や電気自動車の電気スタンドの整備、ホームページ上での駐車場の利用状況の提供など利便性の向上に努めている。
　2021年４月からの新たな指定管理期間を見据え、施設規模の見直しや利用料金の見直し等の経営改善に向けた取組が必要であると考えている。</t>
    <rPh sb="1" eb="3">
      <t>デンシ</t>
    </rPh>
    <rPh sb="7" eb="9">
      <t>ドウニュウ</t>
    </rPh>
    <rPh sb="32" eb="33">
      <t>ジョウ</t>
    </rPh>
    <rPh sb="35" eb="38">
      <t>チュウシャジョウ</t>
    </rPh>
    <rPh sb="39" eb="41">
      <t>リヨウ</t>
    </rPh>
    <rPh sb="41" eb="43">
      <t>ジョウキョウ</t>
    </rPh>
    <rPh sb="48" eb="51">
      <t>リベンセイ</t>
    </rPh>
    <rPh sb="52" eb="54">
      <t>コウジョウ</t>
    </rPh>
    <rPh sb="55" eb="56">
      <t>ツト</t>
    </rPh>
    <rPh sb="87" eb="89">
      <t>シセツ</t>
    </rPh>
    <rPh sb="89" eb="91">
      <t>キボ</t>
    </rPh>
    <rPh sb="92" eb="94">
      <t>ミナオ</t>
    </rPh>
    <rPh sb="96" eb="98">
      <t>リヨウ</t>
    </rPh>
    <rPh sb="98" eb="100">
      <t>リョウキン</t>
    </rPh>
    <rPh sb="101" eb="103">
      <t>ミナオ</t>
    </rPh>
    <rPh sb="104" eb="105">
      <t>トウ</t>
    </rPh>
    <rPh sb="106" eb="108">
      <t>ケイエイ</t>
    </rPh>
    <rPh sb="108" eb="110">
      <t>カイゼン</t>
    </rPh>
    <rPh sb="111" eb="112">
      <t>ム</t>
    </rPh>
    <rPh sb="114" eb="116">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</si>
</sst>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92.6</c:v>
                </c:pt>
                <c:pt idx="1">
                  <c:v>71.3</c:v>
                </c:pt>
                <c:pt idx="2">
                  <c:v>83.7</c:v>
                </c:pt>
                <c:pt idx="3">
                  <c:v>65.099999999999994</c:v>
                </c:pt>
                <c:pt idx="4">
                  <c:v>70.3</c:v>
                </c:pt>
              </c:numCache>
            </c:numRef>
          </c:val>
          <c:extLst>
            <c:ext xmlns:c16="http://schemas.microsoft.com/office/drawing/2014/chart" uri="{C3380CC4-5D6E-409C-BE32-E72D297353CC}">
              <c16:uniqueId val="{00000000-8A6F-4469-8867-A0B8A21370C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8A6F-4469-8867-A0B8A21370C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129-4422-8550-F67D85CE23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1129-4422-8550-F67D85CE238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958B-4F34-BF9C-CAE23E6F2EC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58B-4F34-BF9C-CAE23E6F2EC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A925-4F3D-ACF1-FE205A2C426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925-4F3D-ACF1-FE205A2C426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CA-46F1-B2E5-284003D1B5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1CCA-46F1-B2E5-284003D1B5E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A9-4685-B166-1078ACF01FF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19A9-4685-B166-1078ACF01FF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7.2</c:v>
                </c:pt>
                <c:pt idx="1">
                  <c:v>6.5</c:v>
                </c:pt>
                <c:pt idx="2">
                  <c:v>2297</c:v>
                </c:pt>
                <c:pt idx="3">
                  <c:v>2234.9</c:v>
                </c:pt>
                <c:pt idx="4">
                  <c:v>20.6</c:v>
                </c:pt>
              </c:numCache>
            </c:numRef>
          </c:val>
          <c:extLst>
            <c:ext xmlns:c16="http://schemas.microsoft.com/office/drawing/2014/chart" uri="{C3380CC4-5D6E-409C-BE32-E72D297353CC}">
              <c16:uniqueId val="{00000000-5DD7-41D3-A13E-3CBB67C9789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5DD7-41D3-A13E-3CBB67C9789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c:v>
                </c:pt>
                <c:pt idx="1">
                  <c:v>-40.200000000000003</c:v>
                </c:pt>
                <c:pt idx="2">
                  <c:v>-39.299999999999997</c:v>
                </c:pt>
                <c:pt idx="3">
                  <c:v>-53.6</c:v>
                </c:pt>
                <c:pt idx="4">
                  <c:v>-42.3</c:v>
                </c:pt>
              </c:numCache>
            </c:numRef>
          </c:val>
          <c:extLst>
            <c:ext xmlns:c16="http://schemas.microsoft.com/office/drawing/2014/chart" uri="{C3380CC4-5D6E-409C-BE32-E72D297353CC}">
              <c16:uniqueId val="{00000000-D94F-4754-980F-935AF597C2B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D94F-4754-980F-935AF597C2B8}"/>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-1126</c:v>
                </c:pt>
                <c:pt idx="1">
                  <c:v>-4810</c:v>
                </c:pt>
                <c:pt idx="2">
                  <c:v>-4395</c:v>
                </c:pt>
                <c:pt idx="3">
                  <c:v>-6299</c:v>
                </c:pt>
                <c:pt idx="4">
                  <c:v>-5280</c:v>
                </c:pt>
              </c:numCache>
            </c:numRef>
          </c:val>
          <c:extLst>
            <c:ext xmlns:c16="http://schemas.microsoft.com/office/drawing/2014/chart" uri="{C3380CC4-5D6E-409C-BE32-E72D297353CC}">
              <c16:uniqueId val="{00000000-DEC2-47B3-B053-AC1A4591938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DEC2-47B3-B053-AC1A4591938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W10" zoomScale="70" zoomScaleNormal="70" zoomScaleSheetLayoutView="70" workbookViewId="0">
      <selection activeCell="MK57" sqref="MK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静岡県袋井市　愛野駅前駐車場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9746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92.6</v>
      </c>
      <c r="V31" s="118"/>
      <c r="W31" s="118"/>
      <c r="X31" s="118"/>
      <c r="Y31" s="118"/>
      <c r="Z31" s="118"/>
      <c r="AA31" s="118"/>
      <c r="AB31" s="118"/>
      <c r="AC31" s="118"/>
      <c r="AD31" s="118"/>
      <c r="AE31" s="118"/>
      <c r="AF31" s="118"/>
      <c r="AG31" s="118"/>
      <c r="AH31" s="118"/>
      <c r="AI31" s="118"/>
      <c r="AJ31" s="118"/>
      <c r="AK31" s="118"/>
      <c r="AL31" s="118"/>
      <c r="AM31" s="118"/>
      <c r="AN31" s="118">
        <f>データ!Z7</f>
        <v>71.3</v>
      </c>
      <c r="AO31" s="118"/>
      <c r="AP31" s="118"/>
      <c r="AQ31" s="118"/>
      <c r="AR31" s="118"/>
      <c r="AS31" s="118"/>
      <c r="AT31" s="118"/>
      <c r="AU31" s="118"/>
      <c r="AV31" s="118"/>
      <c r="AW31" s="118"/>
      <c r="AX31" s="118"/>
      <c r="AY31" s="118"/>
      <c r="AZ31" s="118"/>
      <c r="BA31" s="118"/>
      <c r="BB31" s="118"/>
      <c r="BC31" s="118"/>
      <c r="BD31" s="118"/>
      <c r="BE31" s="118"/>
      <c r="BF31" s="118"/>
      <c r="BG31" s="118">
        <f>データ!AA7</f>
        <v>83.7</v>
      </c>
      <c r="BH31" s="118"/>
      <c r="BI31" s="118"/>
      <c r="BJ31" s="118"/>
      <c r="BK31" s="118"/>
      <c r="BL31" s="118"/>
      <c r="BM31" s="118"/>
      <c r="BN31" s="118"/>
      <c r="BO31" s="118"/>
      <c r="BP31" s="118"/>
      <c r="BQ31" s="118"/>
      <c r="BR31" s="118"/>
      <c r="BS31" s="118"/>
      <c r="BT31" s="118"/>
      <c r="BU31" s="118"/>
      <c r="BV31" s="118"/>
      <c r="BW31" s="118"/>
      <c r="BX31" s="118"/>
      <c r="BY31" s="118"/>
      <c r="BZ31" s="118">
        <f>データ!AB7</f>
        <v>65.099999999999994</v>
      </c>
      <c r="CA31" s="118"/>
      <c r="CB31" s="118"/>
      <c r="CC31" s="118"/>
      <c r="CD31" s="118"/>
      <c r="CE31" s="118"/>
      <c r="CF31" s="118"/>
      <c r="CG31" s="118"/>
      <c r="CH31" s="118"/>
      <c r="CI31" s="118"/>
      <c r="CJ31" s="118"/>
      <c r="CK31" s="118"/>
      <c r="CL31" s="118"/>
      <c r="CM31" s="118"/>
      <c r="CN31" s="118"/>
      <c r="CO31" s="118"/>
      <c r="CP31" s="118"/>
      <c r="CQ31" s="118"/>
      <c r="CR31" s="118"/>
      <c r="CS31" s="118">
        <f>データ!AC7</f>
        <v>70.3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7.2</v>
      </c>
      <c r="JD31" s="120"/>
      <c r="JE31" s="120"/>
      <c r="JF31" s="120"/>
      <c r="JG31" s="120"/>
      <c r="JH31" s="120"/>
      <c r="JI31" s="120"/>
      <c r="JJ31" s="120"/>
      <c r="JK31" s="120"/>
      <c r="JL31" s="120"/>
      <c r="JM31" s="120"/>
      <c r="JN31" s="120"/>
      <c r="JO31" s="120"/>
      <c r="JP31" s="120"/>
      <c r="JQ31" s="120"/>
      <c r="JR31" s="120"/>
      <c r="JS31" s="120"/>
      <c r="JT31" s="120"/>
      <c r="JU31" s="121"/>
      <c r="JV31" s="119">
        <f>データ!DL7</f>
        <v>6.5</v>
      </c>
      <c r="JW31" s="120"/>
      <c r="JX31" s="120"/>
      <c r="JY31" s="120"/>
      <c r="JZ31" s="120"/>
      <c r="KA31" s="120"/>
      <c r="KB31" s="120"/>
      <c r="KC31" s="120"/>
      <c r="KD31" s="120"/>
      <c r="KE31" s="120"/>
      <c r="KF31" s="120"/>
      <c r="KG31" s="120"/>
      <c r="KH31" s="120"/>
      <c r="KI31" s="120"/>
      <c r="KJ31" s="120"/>
      <c r="KK31" s="120"/>
      <c r="KL31" s="120"/>
      <c r="KM31" s="120"/>
      <c r="KN31" s="121"/>
      <c r="KO31" s="119">
        <f>データ!DM7</f>
        <v>2297</v>
      </c>
      <c r="KP31" s="120"/>
      <c r="KQ31" s="120"/>
      <c r="KR31" s="120"/>
      <c r="KS31" s="120"/>
      <c r="KT31" s="120"/>
      <c r="KU31" s="120"/>
      <c r="KV31" s="120"/>
      <c r="KW31" s="120"/>
      <c r="KX31" s="120"/>
      <c r="KY31" s="120"/>
      <c r="KZ31" s="120"/>
      <c r="LA31" s="120"/>
      <c r="LB31" s="120"/>
      <c r="LC31" s="120"/>
      <c r="LD31" s="120"/>
      <c r="LE31" s="120"/>
      <c r="LF31" s="120"/>
      <c r="LG31" s="121"/>
      <c r="LH31" s="119">
        <f>データ!DN7</f>
        <v>2234.9</v>
      </c>
      <c r="LI31" s="120"/>
      <c r="LJ31" s="120"/>
      <c r="LK31" s="120"/>
      <c r="LL31" s="120"/>
      <c r="LM31" s="120"/>
      <c r="LN31" s="120"/>
      <c r="LO31" s="120"/>
      <c r="LP31" s="120"/>
      <c r="LQ31" s="120"/>
      <c r="LR31" s="120"/>
      <c r="LS31" s="120"/>
      <c r="LT31" s="120"/>
      <c r="LU31" s="120"/>
      <c r="LV31" s="120"/>
      <c r="LW31" s="120"/>
      <c r="LX31" s="120"/>
      <c r="LY31" s="120"/>
      <c r="LZ31" s="121"/>
      <c r="MA31" s="119">
        <f>データ!DO7</f>
        <v>20.6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v>
      </c>
      <c r="EM52" s="118"/>
      <c r="EN52" s="118"/>
      <c r="EO52" s="118"/>
      <c r="EP52" s="118"/>
      <c r="EQ52" s="118"/>
      <c r="ER52" s="118"/>
      <c r="ES52" s="118"/>
      <c r="ET52" s="118"/>
      <c r="EU52" s="118"/>
      <c r="EV52" s="118"/>
      <c r="EW52" s="118"/>
      <c r="EX52" s="118"/>
      <c r="EY52" s="118"/>
      <c r="EZ52" s="118"/>
      <c r="FA52" s="118"/>
      <c r="FB52" s="118"/>
      <c r="FC52" s="118"/>
      <c r="FD52" s="118"/>
      <c r="FE52" s="118">
        <f>データ!BG7</f>
        <v>-40.200000000000003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-39.299999999999997</v>
      </c>
      <c r="FY52" s="118"/>
      <c r="FZ52" s="118"/>
      <c r="GA52" s="118"/>
      <c r="GB52" s="118"/>
      <c r="GC52" s="118"/>
      <c r="GD52" s="118"/>
      <c r="GE52" s="118"/>
      <c r="GF52" s="118"/>
      <c r="GG52" s="118"/>
      <c r="GH52" s="118"/>
      <c r="GI52" s="118"/>
      <c r="GJ52" s="118"/>
      <c r="GK52" s="118"/>
      <c r="GL52" s="118"/>
      <c r="GM52" s="118"/>
      <c r="GN52" s="118"/>
      <c r="GO52" s="118"/>
      <c r="GP52" s="118"/>
      <c r="GQ52" s="118">
        <f>データ!BI7</f>
        <v>-53.6</v>
      </c>
      <c r="GR52" s="118"/>
      <c r="GS52" s="118"/>
      <c r="GT52" s="118"/>
      <c r="GU52" s="118"/>
      <c r="GV52" s="118"/>
      <c r="GW52" s="118"/>
      <c r="GX52" s="118"/>
      <c r="GY52" s="118"/>
      <c r="GZ52" s="118"/>
      <c r="HA52" s="118"/>
      <c r="HB52" s="118"/>
      <c r="HC52" s="118"/>
      <c r="HD52" s="118"/>
      <c r="HE52" s="118"/>
      <c r="HF52" s="118"/>
      <c r="HG52" s="118"/>
      <c r="HH52" s="118"/>
      <c r="HI52" s="118"/>
      <c r="HJ52" s="118">
        <f>データ!BJ7</f>
        <v>-42.3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-1126</v>
      </c>
      <c r="JD52" s="126"/>
      <c r="JE52" s="126"/>
      <c r="JF52" s="126"/>
      <c r="JG52" s="126"/>
      <c r="JH52" s="126"/>
      <c r="JI52" s="126"/>
      <c r="JJ52" s="126"/>
      <c r="JK52" s="126"/>
      <c r="JL52" s="126"/>
      <c r="JM52" s="126"/>
      <c r="JN52" s="126"/>
      <c r="JO52" s="126"/>
      <c r="JP52" s="126"/>
      <c r="JQ52" s="126"/>
      <c r="JR52" s="126"/>
      <c r="JS52" s="126"/>
      <c r="JT52" s="126"/>
      <c r="JU52" s="126"/>
      <c r="JV52" s="126">
        <f>データ!BR7</f>
        <v>-4810</v>
      </c>
      <c r="JW52" s="126"/>
      <c r="JX52" s="126"/>
      <c r="JY52" s="126"/>
      <c r="JZ52" s="126"/>
      <c r="KA52" s="126"/>
      <c r="KB52" s="126"/>
      <c r="KC52" s="126"/>
      <c r="KD52" s="126"/>
      <c r="KE52" s="126"/>
      <c r="KF52" s="126"/>
      <c r="KG52" s="126"/>
      <c r="KH52" s="126"/>
      <c r="KI52" s="126"/>
      <c r="KJ52" s="126"/>
      <c r="KK52" s="126"/>
      <c r="KL52" s="126"/>
      <c r="KM52" s="126"/>
      <c r="KN52" s="126"/>
      <c r="KO52" s="126">
        <f>データ!BS7</f>
        <v>-4395</v>
      </c>
      <c r="KP52" s="126"/>
      <c r="KQ52" s="126"/>
      <c r="KR52" s="126"/>
      <c r="KS52" s="126"/>
      <c r="KT52" s="126"/>
      <c r="KU52" s="126"/>
      <c r="KV52" s="126"/>
      <c r="KW52" s="126"/>
      <c r="KX52" s="126"/>
      <c r="KY52" s="126"/>
      <c r="KZ52" s="126"/>
      <c r="LA52" s="126"/>
      <c r="LB52" s="126"/>
      <c r="LC52" s="126"/>
      <c r="LD52" s="126"/>
      <c r="LE52" s="126"/>
      <c r="LF52" s="126"/>
      <c r="LG52" s="126"/>
      <c r="LH52" s="126">
        <f>データ!BT7</f>
        <v>-6299</v>
      </c>
      <c r="LI52" s="126"/>
      <c r="LJ52" s="126"/>
      <c r="LK52" s="126"/>
      <c r="LL52" s="126"/>
      <c r="LM52" s="126"/>
      <c r="LN52" s="126"/>
      <c r="LO52" s="126"/>
      <c r="LP52" s="126"/>
      <c r="LQ52" s="126"/>
      <c r="LR52" s="126"/>
      <c r="LS52" s="126"/>
      <c r="LT52" s="126"/>
      <c r="LU52" s="126"/>
      <c r="LV52" s="126"/>
      <c r="LW52" s="126"/>
      <c r="LX52" s="126"/>
      <c r="LY52" s="126"/>
      <c r="LZ52" s="126"/>
      <c r="MA52" s="126">
        <f>データ!BU7</f>
        <v>-5280</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GS25+pJiUyVJlyOU+tD65+ryfeOvCeLkgJVOGQhDzk1Tm60MLFLEyAQKhii2t26976OHaDBLsgBxzNxxqMKqA==" saltValue="jBFMvrImkJ6RACE5fxPEG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111</v>
      </c>
      <c r="AM5" s="59" t="s">
        <v>102</v>
      </c>
      <c r="AN5" s="59" t="s">
        <v>103</v>
      </c>
      <c r="AO5" s="59" t="s">
        <v>104</v>
      </c>
      <c r="AP5" s="59" t="s">
        <v>105</v>
      </c>
      <c r="AQ5" s="59" t="s">
        <v>106</v>
      </c>
      <c r="AR5" s="59" t="s">
        <v>107</v>
      </c>
      <c r="AS5" s="59" t="s">
        <v>108</v>
      </c>
      <c r="AT5" s="59" t="s">
        <v>109</v>
      </c>
      <c r="AU5" s="59" t="s">
        <v>112</v>
      </c>
      <c r="AV5" s="59" t="s">
        <v>100</v>
      </c>
      <c r="AW5" s="59" t="s">
        <v>113</v>
      </c>
      <c r="AX5" s="59" t="s">
        <v>114</v>
      </c>
      <c r="AY5" s="59" t="s">
        <v>115</v>
      </c>
      <c r="AZ5" s="59" t="s">
        <v>104</v>
      </c>
      <c r="BA5" s="59" t="s">
        <v>105</v>
      </c>
      <c r="BB5" s="59" t="s">
        <v>106</v>
      </c>
      <c r="BC5" s="59" t="s">
        <v>107</v>
      </c>
      <c r="BD5" s="59" t="s">
        <v>108</v>
      </c>
      <c r="BE5" s="59" t="s">
        <v>109</v>
      </c>
      <c r="BF5" s="59" t="s">
        <v>116</v>
      </c>
      <c r="BG5" s="59" t="s">
        <v>117</v>
      </c>
      <c r="BH5" s="59" t="s">
        <v>101</v>
      </c>
      <c r="BI5" s="59" t="s">
        <v>118</v>
      </c>
      <c r="BJ5" s="59" t="s">
        <v>119</v>
      </c>
      <c r="BK5" s="59" t="s">
        <v>104</v>
      </c>
      <c r="BL5" s="59" t="s">
        <v>105</v>
      </c>
      <c r="BM5" s="59" t="s">
        <v>106</v>
      </c>
      <c r="BN5" s="59" t="s">
        <v>107</v>
      </c>
      <c r="BO5" s="59" t="s">
        <v>108</v>
      </c>
      <c r="BP5" s="59" t="s">
        <v>109</v>
      </c>
      <c r="BQ5" s="59" t="s">
        <v>116</v>
      </c>
      <c r="BR5" s="59" t="s">
        <v>120</v>
      </c>
      <c r="BS5" s="59" t="s">
        <v>101</v>
      </c>
      <c r="BT5" s="59" t="s">
        <v>121</v>
      </c>
      <c r="BU5" s="59" t="s">
        <v>119</v>
      </c>
      <c r="BV5" s="59" t="s">
        <v>104</v>
      </c>
      <c r="BW5" s="59" t="s">
        <v>105</v>
      </c>
      <c r="BX5" s="59" t="s">
        <v>106</v>
      </c>
      <c r="BY5" s="59" t="s">
        <v>107</v>
      </c>
      <c r="BZ5" s="59" t="s">
        <v>108</v>
      </c>
      <c r="CA5" s="59" t="s">
        <v>109</v>
      </c>
      <c r="CB5" s="59" t="s">
        <v>110</v>
      </c>
      <c r="CC5" s="59" t="s">
        <v>122</v>
      </c>
      <c r="CD5" s="59" t="s">
        <v>123</v>
      </c>
      <c r="CE5" s="59" t="s">
        <v>118</v>
      </c>
      <c r="CF5" s="59" t="s">
        <v>119</v>
      </c>
      <c r="CG5" s="59" t="s">
        <v>104</v>
      </c>
      <c r="CH5" s="59" t="s">
        <v>105</v>
      </c>
      <c r="CI5" s="59" t="s">
        <v>106</v>
      </c>
      <c r="CJ5" s="59" t="s">
        <v>107</v>
      </c>
      <c r="CK5" s="59" t="s">
        <v>108</v>
      </c>
      <c r="CL5" s="59" t="s">
        <v>109</v>
      </c>
      <c r="CM5" s="151"/>
      <c r="CN5" s="151"/>
      <c r="CO5" s="59" t="s">
        <v>124</v>
      </c>
      <c r="CP5" s="59" t="s">
        <v>125</v>
      </c>
      <c r="CQ5" s="59" t="s">
        <v>113</v>
      </c>
      <c r="CR5" s="59" t="s">
        <v>126</v>
      </c>
      <c r="CS5" s="59" t="s">
        <v>103</v>
      </c>
      <c r="CT5" s="59" t="s">
        <v>104</v>
      </c>
      <c r="CU5" s="59" t="s">
        <v>105</v>
      </c>
      <c r="CV5" s="59" t="s">
        <v>106</v>
      </c>
      <c r="CW5" s="59" t="s">
        <v>107</v>
      </c>
      <c r="CX5" s="59" t="s">
        <v>108</v>
      </c>
      <c r="CY5" s="59" t="s">
        <v>109</v>
      </c>
      <c r="CZ5" s="59" t="s">
        <v>112</v>
      </c>
      <c r="DA5" s="59" t="s">
        <v>127</v>
      </c>
      <c r="DB5" s="59" t="s">
        <v>101</v>
      </c>
      <c r="DC5" s="59" t="s">
        <v>118</v>
      </c>
      <c r="DD5" s="59" t="s">
        <v>128</v>
      </c>
      <c r="DE5" s="59" t="s">
        <v>104</v>
      </c>
      <c r="DF5" s="59" t="s">
        <v>105</v>
      </c>
      <c r="DG5" s="59" t="s">
        <v>106</v>
      </c>
      <c r="DH5" s="59" t="s">
        <v>107</v>
      </c>
      <c r="DI5" s="59" t="s">
        <v>108</v>
      </c>
      <c r="DJ5" s="59" t="s">
        <v>44</v>
      </c>
      <c r="DK5" s="59" t="s">
        <v>110</v>
      </c>
      <c r="DL5" s="59" t="s">
        <v>100</v>
      </c>
      <c r="DM5" s="59" t="s">
        <v>101</v>
      </c>
      <c r="DN5" s="59" t="s">
        <v>129</v>
      </c>
      <c r="DO5" s="59" t="s">
        <v>103</v>
      </c>
      <c r="DP5" s="59" t="s">
        <v>104</v>
      </c>
      <c r="DQ5" s="59" t="s">
        <v>105</v>
      </c>
      <c r="DR5" s="59" t="s">
        <v>106</v>
      </c>
      <c r="DS5" s="59" t="s">
        <v>107</v>
      </c>
      <c r="DT5" s="59" t="s">
        <v>108</v>
      </c>
      <c r="DU5" s="59" t="s">
        <v>109</v>
      </c>
    </row>
    <row r="6" spans="1:125" s="66" customFormat="1" x14ac:dyDescent="0.15">
      <c r="A6" s="49" t="s">
        <v>130</v>
      </c>
      <c r="B6" s="60">
        <f>B8</f>
        <v>2017</v>
      </c>
      <c r="C6" s="60">
        <f t="shared" ref="C6:X6" si="1">C8</f>
        <v>222160</v>
      </c>
      <c r="D6" s="60">
        <f t="shared" si="1"/>
        <v>47</v>
      </c>
      <c r="E6" s="60">
        <f t="shared" si="1"/>
        <v>14</v>
      </c>
      <c r="F6" s="60">
        <f t="shared" si="1"/>
        <v>0</v>
      </c>
      <c r="G6" s="60">
        <f t="shared" si="1"/>
        <v>2</v>
      </c>
      <c r="H6" s="60" t="str">
        <f>SUBSTITUTE(H8,"　","")</f>
        <v>静岡県袋井市</v>
      </c>
      <c r="I6" s="60" t="str">
        <f t="shared" si="1"/>
        <v>愛野駅前駐車場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附置義務駐車施設</v>
      </c>
      <c r="Q6" s="62" t="str">
        <f t="shared" si="1"/>
        <v>広場式</v>
      </c>
      <c r="R6" s="63">
        <f t="shared" si="1"/>
        <v>16</v>
      </c>
      <c r="S6" s="62" t="str">
        <f t="shared" si="1"/>
        <v>駅</v>
      </c>
      <c r="T6" s="62" t="str">
        <f t="shared" si="1"/>
        <v>無</v>
      </c>
      <c r="U6" s="63">
        <f t="shared" si="1"/>
        <v>9746</v>
      </c>
      <c r="V6" s="63">
        <f t="shared" si="1"/>
        <v>407</v>
      </c>
      <c r="W6" s="63">
        <f t="shared" si="1"/>
        <v>100</v>
      </c>
      <c r="X6" s="62" t="str">
        <f t="shared" si="1"/>
        <v>代行制</v>
      </c>
      <c r="Y6" s="64">
        <f>IF(Y8="-",NA(),Y8)</f>
        <v>92.6</v>
      </c>
      <c r="Z6" s="64">
        <f t="shared" ref="Z6:AH6" si="2">IF(Z8="-",NA(),Z8)</f>
        <v>71.3</v>
      </c>
      <c r="AA6" s="64">
        <f t="shared" si="2"/>
        <v>83.7</v>
      </c>
      <c r="AB6" s="64">
        <f t="shared" si="2"/>
        <v>65.099999999999994</v>
      </c>
      <c r="AC6" s="64">
        <f t="shared" si="2"/>
        <v>70.3</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v>
      </c>
      <c r="BG6" s="64">
        <f t="shared" ref="BG6:BO6" si="5">IF(BG8="-",NA(),BG8)</f>
        <v>-40.200000000000003</v>
      </c>
      <c r="BH6" s="64">
        <f t="shared" si="5"/>
        <v>-39.299999999999997</v>
      </c>
      <c r="BI6" s="64">
        <f t="shared" si="5"/>
        <v>-53.6</v>
      </c>
      <c r="BJ6" s="64">
        <f t="shared" si="5"/>
        <v>-42.3</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-1126</v>
      </c>
      <c r="BR6" s="65">
        <f t="shared" ref="BR6:BZ6" si="6">IF(BR8="-",NA(),BR8)</f>
        <v>-4810</v>
      </c>
      <c r="BS6" s="65">
        <f t="shared" si="6"/>
        <v>-4395</v>
      </c>
      <c r="BT6" s="65">
        <f t="shared" si="6"/>
        <v>-6299</v>
      </c>
      <c r="BU6" s="65">
        <f t="shared" si="6"/>
        <v>-5280</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131</v>
      </c>
      <c r="CM6" s="63" t="str">
        <f t="shared" ref="CM6:CN6" si="7">CM8</f>
        <v>-</v>
      </c>
      <c r="CN6" s="63">
        <f t="shared" si="7"/>
        <v>0</v>
      </c>
      <c r="CO6" s="64"/>
      <c r="CP6" s="64"/>
      <c r="CQ6" s="64"/>
      <c r="CR6" s="64"/>
      <c r="CS6" s="64"/>
      <c r="CT6" s="64"/>
      <c r="CU6" s="64"/>
      <c r="CV6" s="64"/>
      <c r="CW6" s="64"/>
      <c r="CX6" s="64"/>
      <c r="CY6" s="61" t="s">
        <v>131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7.2</v>
      </c>
      <c r="DL6" s="64">
        <f t="shared" ref="DL6:DT6" si="9">IF(DL8="-",NA(),DL8)</f>
        <v>6.5</v>
      </c>
      <c r="DM6" s="64">
        <f t="shared" si="9"/>
        <v>2297</v>
      </c>
      <c r="DN6" s="64">
        <f t="shared" si="9"/>
        <v>2234.9</v>
      </c>
      <c r="DO6" s="64">
        <f t="shared" si="9"/>
        <v>20.6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132</v>
      </c>
      <c r="B7" s="60">
        <f t="shared" ref="B7:X7" si="10">B8</f>
        <v>2017</v>
      </c>
      <c r="C7" s="60">
        <f t="shared" si="10"/>
        <v>222160</v>
      </c>
      <c r="D7" s="60">
        <f t="shared" si="10"/>
        <v>47</v>
      </c>
      <c r="E7" s="60">
        <f t="shared" si="10"/>
        <v>14</v>
      </c>
      <c r="F7" s="60">
        <f t="shared" si="10"/>
        <v>0</v>
      </c>
      <c r="G7" s="60">
        <f t="shared" si="10"/>
        <v>2</v>
      </c>
      <c r="H7" s="60" t="str">
        <f t="shared" si="10"/>
        <v>静岡県　袋井市</v>
      </c>
      <c r="I7" s="60" t="str">
        <f t="shared" si="10"/>
        <v>愛野駅前駐車場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附置義務駐車施設</v>
      </c>
      <c r="Q7" s="62" t="str">
        <f t="shared" si="10"/>
        <v>広場式</v>
      </c>
      <c r="R7" s="63">
        <f t="shared" si="10"/>
        <v>16</v>
      </c>
      <c r="S7" s="62" t="str">
        <f t="shared" si="10"/>
        <v>駅</v>
      </c>
      <c r="T7" s="62" t="str">
        <f t="shared" si="10"/>
        <v>無</v>
      </c>
      <c r="U7" s="63">
        <f t="shared" si="10"/>
        <v>9746</v>
      </c>
      <c r="V7" s="63">
        <f t="shared" si="10"/>
        <v>407</v>
      </c>
      <c r="W7" s="63">
        <f t="shared" si="10"/>
        <v>100</v>
      </c>
      <c r="X7" s="62" t="str">
        <f t="shared" si="10"/>
        <v>代行制</v>
      </c>
      <c r="Y7" s="64">
        <f>Y8</f>
        <v>92.6</v>
      </c>
      <c r="Z7" s="64">
        <f t="shared" ref="Z7:AH7" si="11">Z8</f>
        <v>71.3</v>
      </c>
      <c r="AA7" s="64">
        <f t="shared" si="11"/>
        <v>83.7</v>
      </c>
      <c r="AB7" s="64">
        <f t="shared" si="11"/>
        <v>65.099999999999994</v>
      </c>
      <c r="AC7" s="64">
        <f t="shared" si="11"/>
        <v>70.3</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v>
      </c>
      <c r="BG7" s="64">
        <f t="shared" ref="BG7:BO7" si="14">BG8</f>
        <v>-40.200000000000003</v>
      </c>
      <c r="BH7" s="64">
        <f t="shared" si="14"/>
        <v>-39.299999999999997</v>
      </c>
      <c r="BI7" s="64">
        <f t="shared" si="14"/>
        <v>-53.6</v>
      </c>
      <c r="BJ7" s="64">
        <f t="shared" si="14"/>
        <v>-42.3</v>
      </c>
      <c r="BK7" s="64">
        <f t="shared" si="14"/>
        <v>37.6</v>
      </c>
      <c r="BL7" s="64">
        <f t="shared" si="14"/>
        <v>40.700000000000003</v>
      </c>
      <c r="BM7" s="64">
        <f t="shared" si="14"/>
        <v>38.200000000000003</v>
      </c>
      <c r="BN7" s="64">
        <f t="shared" si="14"/>
        <v>34.6</v>
      </c>
      <c r="BO7" s="64">
        <f t="shared" si="14"/>
        <v>37.6</v>
      </c>
      <c r="BP7" s="61"/>
      <c r="BQ7" s="65">
        <f>BQ8</f>
        <v>-1126</v>
      </c>
      <c r="BR7" s="65">
        <f t="shared" ref="BR7:BZ7" si="15">BR8</f>
        <v>-4810</v>
      </c>
      <c r="BS7" s="65">
        <f t="shared" si="15"/>
        <v>-4395</v>
      </c>
      <c r="BT7" s="65">
        <f t="shared" si="15"/>
        <v>-6299</v>
      </c>
      <c r="BU7" s="65">
        <f t="shared" si="15"/>
        <v>-5280</v>
      </c>
      <c r="BV7" s="65">
        <f t="shared" si="15"/>
        <v>6777</v>
      </c>
      <c r="BW7" s="65">
        <f t="shared" si="15"/>
        <v>7496</v>
      </c>
      <c r="BX7" s="65">
        <f t="shared" si="15"/>
        <v>6967</v>
      </c>
      <c r="BY7" s="65">
        <f t="shared" si="15"/>
        <v>7138</v>
      </c>
      <c r="BZ7" s="65">
        <f t="shared" si="15"/>
        <v>8131</v>
      </c>
      <c r="CA7" s="63"/>
      <c r="CB7" s="64" t="s">
        <v>133</v>
      </c>
      <c r="CC7" s="64" t="s">
        <v>133</v>
      </c>
      <c r="CD7" s="64" t="s">
        <v>133</v>
      </c>
      <c r="CE7" s="64" t="s">
        <v>133</v>
      </c>
      <c r="CF7" s="64" t="s">
        <v>133</v>
      </c>
      <c r="CG7" s="64" t="s">
        <v>133</v>
      </c>
      <c r="CH7" s="64" t="s">
        <v>133</v>
      </c>
      <c r="CI7" s="64" t="s">
        <v>133</v>
      </c>
      <c r="CJ7" s="64" t="s">
        <v>133</v>
      </c>
      <c r="CK7" s="64" t="s">
        <v>134</v>
      </c>
      <c r="CL7" s="61"/>
      <c r="CM7" s="63" t="str">
        <f>CM8</f>
        <v>-</v>
      </c>
      <c r="CN7" s="63">
        <f>CN8</f>
        <v>0</v>
      </c>
      <c r="CO7" s="64" t="s">
        <v>133</v>
      </c>
      <c r="CP7" s="64" t="s">
        <v>133</v>
      </c>
      <c r="CQ7" s="64" t="s">
        <v>133</v>
      </c>
      <c r="CR7" s="64" t="s">
        <v>133</v>
      </c>
      <c r="CS7" s="64" t="s">
        <v>133</v>
      </c>
      <c r="CT7" s="64" t="s">
        <v>133</v>
      </c>
      <c r="CU7" s="64" t="s">
        <v>133</v>
      </c>
      <c r="CV7" s="64" t="s">
        <v>133</v>
      </c>
      <c r="CW7" s="64" t="s">
        <v>133</v>
      </c>
      <c r="CX7" s="64" t="s">
        <v>135</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7.2</v>
      </c>
      <c r="DL7" s="64">
        <f t="shared" ref="DL7:DT7" si="17">DL8</f>
        <v>6.5</v>
      </c>
      <c r="DM7" s="64">
        <f t="shared" si="17"/>
        <v>2297</v>
      </c>
      <c r="DN7" s="64">
        <f t="shared" si="17"/>
        <v>2234.9</v>
      </c>
      <c r="DO7" s="64">
        <f t="shared" si="17"/>
        <v>20.6</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222160</v>
      </c>
      <c r="D8" s="67">
        <v>47</v>
      </c>
      <c r="E8" s="67">
        <v>14</v>
      </c>
      <c r="F8" s="67">
        <v>0</v>
      </c>
      <c r="G8" s="67">
        <v>2</v>
      </c>
      <c r="H8" s="67" t="s">
        <v>136</v>
      </c>
      <c r="I8" s="67" t="s">
        <v>137</v>
      </c>
      <c r="J8" s="67" t="s">
        <v>138</v>
      </c>
      <c r="K8" s="67" t="s">
        <v>139</v>
      </c>
      <c r="L8" s="67" t="s">
        <v>140</v>
      </c>
      <c r="M8" s="67" t="s">
        <v>141</v>
      </c>
      <c r="N8" s="67" t="s">
        <v>142</v>
      </c>
      <c r="O8" s="68" t="s">
        <v>143</v>
      </c>
      <c r="P8" s="69" t="s">
        <v>144</v>
      </c>
      <c r="Q8" s="69" t="s">
        <v>145</v>
      </c>
      <c r="R8" s="70">
        <v>16</v>
      </c>
      <c r="S8" s="69" t="s">
        <v>146</v>
      </c>
      <c r="T8" s="69" t="s">
        <v>147</v>
      </c>
      <c r="U8" s="70">
        <v>9746</v>
      </c>
      <c r="V8" s="70">
        <v>407</v>
      </c>
      <c r="W8" s="70">
        <v>100</v>
      </c>
      <c r="X8" s="69" t="s">
        <v>148</v>
      </c>
      <c r="Y8" s="71">
        <v>92.6</v>
      </c>
      <c r="Z8" s="71">
        <v>71.3</v>
      </c>
      <c r="AA8" s="71">
        <v>83.7</v>
      </c>
      <c r="AB8" s="71">
        <v>65.099999999999994</v>
      </c>
      <c r="AC8" s="71">
        <v>70.3</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v>
      </c>
      <c r="BG8" s="71">
        <v>-40.200000000000003</v>
      </c>
      <c r="BH8" s="71">
        <v>-39.299999999999997</v>
      </c>
      <c r="BI8" s="71">
        <v>-53.6</v>
      </c>
      <c r="BJ8" s="71">
        <v>-42.3</v>
      </c>
      <c r="BK8" s="71">
        <v>37.6</v>
      </c>
      <c r="BL8" s="71">
        <v>40.700000000000003</v>
      </c>
      <c r="BM8" s="71">
        <v>38.200000000000003</v>
      </c>
      <c r="BN8" s="71">
        <v>34.6</v>
      </c>
      <c r="BO8" s="71">
        <v>37.6</v>
      </c>
      <c r="BP8" s="68">
        <v>26.4</v>
      </c>
      <c r="BQ8" s="72">
        <v>-1126</v>
      </c>
      <c r="BR8" s="72">
        <v>-4810</v>
      </c>
      <c r="BS8" s="72">
        <v>-4395</v>
      </c>
      <c r="BT8" s="73">
        <v>-6299</v>
      </c>
      <c r="BU8" s="73">
        <v>-5280</v>
      </c>
      <c r="BV8" s="72">
        <v>6777</v>
      </c>
      <c r="BW8" s="72">
        <v>7496</v>
      </c>
      <c r="BX8" s="72">
        <v>6967</v>
      </c>
      <c r="BY8" s="72">
        <v>7138</v>
      </c>
      <c r="BZ8" s="72">
        <v>8131</v>
      </c>
      <c r="CA8" s="70">
        <v>15069</v>
      </c>
      <c r="CB8" s="71" t="s">
        <v>140</v>
      </c>
      <c r="CC8" s="71" t="s">
        <v>140</v>
      </c>
      <c r="CD8" s="71" t="s">
        <v>140</v>
      </c>
      <c r="CE8" s="71" t="s">
        <v>140</v>
      </c>
      <c r="CF8" s="71" t="s">
        <v>140</v>
      </c>
      <c r="CG8" s="71" t="s">
        <v>140</v>
      </c>
      <c r="CH8" s="71" t="s">
        <v>140</v>
      </c>
      <c r="CI8" s="71" t="s">
        <v>140</v>
      </c>
      <c r="CJ8" s="71" t="s">
        <v>140</v>
      </c>
      <c r="CK8" s="71" t="s">
        <v>140</v>
      </c>
      <c r="CL8" s="68" t="s">
        <v>140</v>
      </c>
      <c r="CM8" s="70" t="s">
        <v>140</v>
      </c>
      <c r="CN8" s="70">
        <v>0</v>
      </c>
      <c r="CO8" s="71" t="s">
        <v>140</v>
      </c>
      <c r="CP8" s="71" t="s">
        <v>140</v>
      </c>
      <c r="CQ8" s="71" t="s">
        <v>140</v>
      </c>
      <c r="CR8" s="71" t="s">
        <v>140</v>
      </c>
      <c r="CS8" s="71" t="s">
        <v>140</v>
      </c>
      <c r="CT8" s="71" t="s">
        <v>140</v>
      </c>
      <c r="CU8" s="71" t="s">
        <v>140</v>
      </c>
      <c r="CV8" s="71" t="s">
        <v>140</v>
      </c>
      <c r="CW8" s="71" t="s">
        <v>140</v>
      </c>
      <c r="CX8" s="71" t="s">
        <v>140</v>
      </c>
      <c r="CY8" s="68" t="s">
        <v>140</v>
      </c>
      <c r="CZ8" s="71">
        <v>0</v>
      </c>
      <c r="DA8" s="71">
        <v>0</v>
      </c>
      <c r="DB8" s="71">
        <v>0</v>
      </c>
      <c r="DC8" s="71">
        <v>0</v>
      </c>
      <c r="DD8" s="71">
        <v>0</v>
      </c>
      <c r="DE8" s="71">
        <v>84.4</v>
      </c>
      <c r="DF8" s="71">
        <v>78.400000000000006</v>
      </c>
      <c r="DG8" s="71">
        <v>70.5</v>
      </c>
      <c r="DH8" s="71">
        <v>59.2</v>
      </c>
      <c r="DI8" s="71">
        <v>62.4</v>
      </c>
      <c r="DJ8" s="68">
        <v>120.3</v>
      </c>
      <c r="DK8" s="71">
        <v>7.2</v>
      </c>
      <c r="DL8" s="71">
        <v>6.5</v>
      </c>
      <c r="DM8" s="71">
        <v>2297</v>
      </c>
      <c r="DN8" s="71">
        <v>2234.9</v>
      </c>
      <c r="DO8" s="71">
        <v>20.6</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149</v>
      </c>
      <c r="C10" s="78" t="s">
        <v>150</v>
      </c>
      <c r="D10" s="78" t="s">
        <v>151</v>
      </c>
      <c r="E10" s="78" t="s">
        <v>152</v>
      </c>
      <c r="F10" s="78" t="s">
        <v>153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2019-02-18T00:35:44Z</cp:lastPrinted>
  <dcterms:created xsi:type="dcterms:W3CDTF">2018-12-07T10:31:05Z</dcterms:created>
  <dcterms:modified xsi:type="dcterms:W3CDTF">2019-02-18T01:25:37Z</dcterms:modified>
  <cp:category/>
</cp:coreProperties>
</file>