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4.1.105\soumu\020 企画経理担当\0600　経営・業務分析\H29　経営分析\県公表【経営比較分析】\"/>
    </mc:Choice>
  </mc:AlternateContent>
  <workbookProtection workbookAlgorithmName="SHA-512" workbookHashValue="QaVIL7QkUfSLzR6t4sq+lSnXCzEwkx5LMArLA4bkf5WaiYxqFiGvIs9amWfjlZJ8vJZJeuPR5+g/m73Cj8so5Q==" workbookSaltValue="EuZCFGsOMnuriZ/Dl/GGGw==" workbookSpinCount="100000" lockStructure="1"/>
  <bookViews>
    <workbookView xWindow="0" yWindow="0" windowWidth="28800" windowHeight="1245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E85" i="4"/>
  <c r="BB10" i="4"/>
  <c r="AT10" i="4"/>
  <c r="AL10" i="4"/>
  <c r="W10" i="4"/>
  <c r="I10" i="4"/>
  <c r="B10" i="4"/>
  <c r="BB8" i="4"/>
  <c r="AT8" i="4"/>
  <c r="AL8" i="4"/>
  <c r="AD8" i="4"/>
  <c r="W8" i="4"/>
  <c r="P8" i="4"/>
  <c r="I8" i="4"/>
  <c r="B8" i="4"/>
  <c r="B6" i="4"/>
  <c r="C10" i="5" l="1"/>
  <c r="D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<sst xmlns="http://schemas.openxmlformats.org/spreadsheetml/2006/main" count="232" uniqueCount="120">
  <si>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</si>
  <si>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</si>
  <si>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</si>
  <si>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</si>
  <si>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</si>
  <si>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</si>
  <si>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</si>
  <si>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</si>
  <si>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</si>
  <si>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</si>
  <si>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</si>
  <si>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</si>
  <si>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</si>
  <si>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</si>
  <si>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</si>
  <si>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</si>
  <si>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</si>
  <si>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</si>
  <si>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</si>
  <si>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</si>
  <si>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</si>
  <si>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</si>
  <si>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</si>
  <si>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</si>
  <si>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</si>
  <si>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</si>
  <si>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</si>
  <si>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</si>
  <si>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</si>
  <si>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</si>
  <si>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</si>
  <si>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</si>
  <si>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</si>
  <si>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</si>
  <si>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</si>
  <si>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</si>
  <si>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</si>
  <si>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</si>
  <si>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</si>
  <si>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</si>
  <si>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</si>
  <si>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</si>
  <si>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</si>
  <si>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</si>
  <si>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</si>
  <si>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</si>
  <si>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</si>
  <si>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</si>
  <si>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</si>
  <si>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</si>
  <si>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</si>
  <si>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</si>
  <si>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</si>
  <si>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</si>
  <si>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</si>
  <si>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</si>
  <si>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</si>
  <si>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</si>
  <si>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</si>
  <si>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</si>
  <si>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</si>
  <si>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</si>
  <si>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</si>
  <si>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</si>
  <si>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</si>
  <si>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</si>
  <si>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</si>
  <si>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</si>
  <si>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</si>
  <si>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</si>
  <si>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</si>
  <si>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</si>
  <si>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</si>
  <si>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</si>
  <si>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</si>
  <si>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</si>
  <si>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</si>
  <si>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</si>
  <si>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</si>
  <si>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</si>
  <si>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</si>
  <si>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</si>
  <si>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</si>
  <si>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</si>
  <si>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</si>
  <si>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</si>
  <si>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</si>
  <si>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</si>
  <si>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</si>
  <si>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</si>
  <si>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</si>
  <si>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</si>
  <si>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</si>
  <si>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</si>
  <si>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</si>
  <si>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</si>
  <si>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</si>
  <si>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</si>
  <si>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</si>
  <si>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</si>
  <si>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</si>
  <si>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</si>
  <si>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</si>
  <si>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</si>
  <si>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</si>
  <si>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焼津市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</si>
  <si>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</si>
  <si>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</si>
  <si>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</si>
  <si>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</si>
  <si>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</si>
  <si>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</si>
  <si>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</si>
  <si>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</si>
  <si>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</si>
  <si>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</si>
  <si>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</si>
  <si>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平成26年度以降は類似団体平均値と比較して同程度の数値となっており、横ばいに推移している。資産別では、法定耐用年数が短い資産の減価償却が進み、比率が高い傾向にある。
②管路経年化率は、類似団体平均値を大きく下回っているものの、右肩上がりの増加（悪化）傾向にある。今後は、アセットマネジメントにより、事業費の平準化を図った上で、計画的かつ効率的に管路を更新していく必要がある。
③管路更新率は、一般的には高い数値であることが望ましいが、施工単価が高い基幹管路の更新事業を重点的に実施していることから、低い水準で移行している。年度によって更新率は変動するが、概ね平均して1.3％程度の更新率になるよう実施していく。前段指標と同様、計画的かつ効率的に管路を更新していく必要がある。</t>
    <rPh sb="1" eb="3">
      <t>ユウケイ</t>
    </rPh>
    <rPh sb="3" eb="5">
      <t>コテイ</t>
    </rPh>
    <rPh sb="5" eb="7">
      <t>シサン</t>
    </rPh>
    <rPh sb="7" eb="11">
      <t>ゲンカショウキャク</t>
    </rPh>
    <rPh sb="11" eb="12">
      <t>リツ</t>
    </rPh>
    <rPh sb="14" eb="16">
      <t>ヘイセイ</t>
    </rPh>
    <rPh sb="18" eb="19">
      <t>ネン</t>
    </rPh>
    <rPh sb="19" eb="20">
      <t>ド</t>
    </rPh>
    <rPh sb="20" eb="22">
      <t>イコウ</t>
    </rPh>
    <rPh sb="23" eb="25">
      <t>ルイジ</t>
    </rPh>
    <rPh sb="25" eb="30">
      <t>ダンタイヘイキンチ</t>
    </rPh>
    <rPh sb="31" eb="33">
      <t>ヒカク</t>
    </rPh>
    <rPh sb="35" eb="38">
      <t>ドウテイド</t>
    </rPh>
    <rPh sb="39" eb="41">
      <t>スウチ</t>
    </rPh>
    <rPh sb="48" eb="49">
      <t>ヨコ</t>
    </rPh>
    <rPh sb="52" eb="54">
      <t>スイイ</t>
    </rPh>
    <rPh sb="59" eb="61">
      <t>シサン</t>
    </rPh>
    <rPh sb="61" eb="62">
      <t>ベツ</t>
    </rPh>
    <rPh sb="65" eb="67">
      <t>ホウテイ</t>
    </rPh>
    <rPh sb="67" eb="69">
      <t>タイヨウ</t>
    </rPh>
    <rPh sb="69" eb="71">
      <t>ネンスウ</t>
    </rPh>
    <rPh sb="72" eb="73">
      <t>ミジカ</t>
    </rPh>
    <rPh sb="74" eb="76">
      <t>シサン</t>
    </rPh>
    <rPh sb="77" eb="81">
      <t>ゲンカショウキャク</t>
    </rPh>
    <rPh sb="82" eb="83">
      <t>スス</t>
    </rPh>
    <rPh sb="85" eb="87">
      <t>ヒリツ</t>
    </rPh>
    <rPh sb="88" eb="89">
      <t>タカ</t>
    </rPh>
    <rPh sb="90" eb="92">
      <t>ケイコウ</t>
    </rPh>
    <rPh sb="98" eb="100">
      <t>カンロ</t>
    </rPh>
    <rPh sb="100" eb="103">
      <t>ケイネンカ</t>
    </rPh>
    <rPh sb="103" eb="104">
      <t>リツ</t>
    </rPh>
    <rPh sb="106" eb="113">
      <t>ルイジダンタイヘイキンチ</t>
    </rPh>
    <rPh sb="114" eb="115">
      <t>オオ</t>
    </rPh>
    <rPh sb="117" eb="119">
      <t>シタマワ</t>
    </rPh>
    <rPh sb="127" eb="129">
      <t>ミギカタ</t>
    </rPh>
    <rPh sb="129" eb="130">
      <t>ア</t>
    </rPh>
    <rPh sb="133" eb="135">
      <t>ゾウカ</t>
    </rPh>
    <rPh sb="136" eb="138">
      <t>アッカ</t>
    </rPh>
    <rPh sb="139" eb="141">
      <t>ケイコウ</t>
    </rPh>
    <rPh sb="145" eb="147">
      <t>コンゴ</t>
    </rPh>
    <rPh sb="163" eb="165">
      <t>ジギョウ</t>
    </rPh>
    <rPh sb="165" eb="166">
      <t>ヒ</t>
    </rPh>
    <rPh sb="167" eb="170">
      <t>ヘイジュンカ</t>
    </rPh>
    <rPh sb="171" eb="172">
      <t>ハカ</t>
    </rPh>
    <rPh sb="174" eb="175">
      <t>ウエ</t>
    </rPh>
    <rPh sb="177" eb="180">
      <t>ケイカクテキ</t>
    </rPh>
    <rPh sb="182" eb="185">
      <t>コウリツテキ</t>
    </rPh>
    <rPh sb="186" eb="188">
      <t>カンロ</t>
    </rPh>
    <rPh sb="189" eb="191">
      <t>コウシン</t>
    </rPh>
    <rPh sb="195" eb="197">
      <t>ヒツヨウ</t>
    </rPh>
    <rPh sb="203" eb="207">
      <t>カンロコウシン</t>
    </rPh>
    <rPh sb="207" eb="208">
      <t>リツ</t>
    </rPh>
    <rPh sb="210" eb="213">
      <t>イッパンテキ</t>
    </rPh>
    <rPh sb="215" eb="216">
      <t>タカ</t>
    </rPh>
    <rPh sb="217" eb="219">
      <t>スウチ</t>
    </rPh>
    <rPh sb="225" eb="226">
      <t>ノゾ</t>
    </rPh>
    <rPh sb="231" eb="233">
      <t>セコウ</t>
    </rPh>
    <rPh sb="233" eb="235">
      <t>タンカ</t>
    </rPh>
    <rPh sb="236" eb="237">
      <t>タカ</t>
    </rPh>
    <rPh sb="238" eb="242">
      <t>キカンカンロ</t>
    </rPh>
    <rPh sb="243" eb="245">
      <t>コウシン</t>
    </rPh>
    <rPh sb="245" eb="247">
      <t>ジギョウ</t>
    </rPh>
    <rPh sb="248" eb="250">
      <t>ジュウテン</t>
    </rPh>
    <rPh sb="250" eb="251">
      <t>テキ</t>
    </rPh>
    <rPh sb="252" eb="254">
      <t>ジッシ</t>
    </rPh>
    <rPh sb="263" eb="264">
      <t>ヒク</t>
    </rPh>
    <rPh sb="265" eb="267">
      <t>スイジュン</t>
    </rPh>
    <rPh sb="268" eb="270">
      <t>イコウ</t>
    </rPh>
    <rPh sb="275" eb="277">
      <t>ネンド</t>
    </rPh>
    <rPh sb="281" eb="283">
      <t>コウシン</t>
    </rPh>
    <rPh sb="283" eb="284">
      <t>リツ</t>
    </rPh>
    <rPh sb="285" eb="287">
      <t>ヘンドウ</t>
    </rPh>
    <rPh sb="291" eb="292">
      <t>オオム</t>
    </rPh>
    <rPh sb="293" eb="295">
      <t>ヘイキン</t>
    </rPh>
    <rPh sb="301" eb="303">
      <t>テイド</t>
    </rPh>
    <rPh sb="304" eb="306">
      <t>コウシン</t>
    </rPh>
    <rPh sb="306" eb="307">
      <t>リツ</t>
    </rPh>
    <rPh sb="312" eb="314">
      <t>ジッシ</t>
    </rPh>
    <rPh sb="319" eb="321">
      <t>ゼンダン</t>
    </rPh>
    <rPh sb="321" eb="323">
      <t>シヒョウ</t>
    </rPh>
    <rPh sb="324" eb="326">
      <t>ドウヨウ</t>
    </rPh>
    <rPh sb="327" eb="330">
      <t>ケイカクテキ</t>
    </rPh>
    <rPh sb="332" eb="335">
      <t>コウリツテキ</t>
    </rPh>
    <rPh sb="336" eb="338">
      <t>カンロ</t>
    </rPh>
    <rPh sb="339" eb="341">
      <t>コウシン</t>
    </rPh>
    <rPh sb="345" eb="347">
      <t>ヒツヨウ</t>
    </rPh>
    <phoneticPr fontId="4"/>
  </si>
  <si>
    <t>経営の健全性・効率性の指標からは、望ましいとされる数値を大半の項目でクリアしており、類似団体平均値と比較しても概ね良好な状況と評価できる。老朽化の状況は、一見すると悪い状況に見える指標もあるが、基幹管路を中心に計画的な更新事業を実施しているためである。今後の施設更新においてもアセットマネジメントを基準に投資計画の見直し等を行う必要がある。
今後の経営については、少子化傾向から人口は減少し続けることが予想され、給水人口の減少から給水収益も減少傾向が続くと見込まれる。より一層の経費削減の努力と効率的な事業運営に努めて必要な財源を確保する必要がある。また、投資計画と財政計画のバランスに留意して、設備への過剰投資がないよう、水需要に見合った規模の施設更新をしていくことにより、安定的な事業継続に努めたい。</t>
    <rPh sb="0" eb="2">
      <t>ケイエイ</t>
    </rPh>
    <rPh sb="3" eb="6">
      <t>ケンゼンセイ</t>
    </rPh>
    <rPh sb="7" eb="10">
      <t>コウリツセイ</t>
    </rPh>
    <rPh sb="11" eb="13">
      <t>シヒョウ</t>
    </rPh>
    <rPh sb="17" eb="18">
      <t>ノゾ</t>
    </rPh>
    <rPh sb="25" eb="27">
      <t>スウチ</t>
    </rPh>
    <rPh sb="28" eb="30">
      <t>タイハン</t>
    </rPh>
    <rPh sb="31" eb="33">
      <t>コウモク</t>
    </rPh>
    <rPh sb="42" eb="44">
      <t>ルイジ</t>
    </rPh>
    <rPh sb="44" eb="46">
      <t>ダンタイ</t>
    </rPh>
    <rPh sb="46" eb="49">
      <t>ヘイキンチ</t>
    </rPh>
    <rPh sb="50" eb="52">
      <t>ヒカク</t>
    </rPh>
    <rPh sb="55" eb="56">
      <t>オオム</t>
    </rPh>
    <rPh sb="57" eb="59">
      <t>リョウコウ</t>
    </rPh>
    <rPh sb="60" eb="62">
      <t>ジョウキョウ</t>
    </rPh>
    <rPh sb="63" eb="65">
      <t>ヒョウカ</t>
    </rPh>
    <rPh sb="69" eb="72">
      <t>ロウキュウカ</t>
    </rPh>
    <rPh sb="73" eb="75">
      <t>ジョウキョウ</t>
    </rPh>
    <rPh sb="77" eb="79">
      <t>イッケン</t>
    </rPh>
    <rPh sb="82" eb="83">
      <t>ワル</t>
    </rPh>
    <rPh sb="84" eb="86">
      <t>ジョウキョウ</t>
    </rPh>
    <rPh sb="87" eb="88">
      <t>ミ</t>
    </rPh>
    <rPh sb="90" eb="92">
      <t>シヒョウ</t>
    </rPh>
    <rPh sb="97" eb="99">
      <t>キカン</t>
    </rPh>
    <rPh sb="99" eb="101">
      <t>カンロ</t>
    </rPh>
    <rPh sb="102" eb="104">
      <t>チュウシン</t>
    </rPh>
    <rPh sb="105" eb="108">
      <t>ケイカクテキ</t>
    </rPh>
    <rPh sb="109" eb="111">
      <t>コウシン</t>
    </rPh>
    <rPh sb="111" eb="113">
      <t>ジギョウ</t>
    </rPh>
    <rPh sb="114" eb="116">
      <t>ジッシ</t>
    </rPh>
    <rPh sb="126" eb="128">
      <t>コンゴ</t>
    </rPh>
    <rPh sb="129" eb="131">
      <t>シセツ</t>
    </rPh>
    <rPh sb="131" eb="133">
      <t>コウシン</t>
    </rPh>
    <rPh sb="149" eb="151">
      <t>キジュン</t>
    </rPh>
    <rPh sb="152" eb="154">
      <t>トウシ</t>
    </rPh>
    <rPh sb="154" eb="156">
      <t>ケイカク</t>
    </rPh>
    <rPh sb="157" eb="159">
      <t>ミナオ</t>
    </rPh>
    <rPh sb="160" eb="161">
      <t>トウ</t>
    </rPh>
    <rPh sb="162" eb="163">
      <t>オコナ</t>
    </rPh>
    <rPh sb="164" eb="166">
      <t>ヒツヨウ</t>
    </rPh>
    <rPh sb="171" eb="173">
      <t>コンゴ</t>
    </rPh>
    <rPh sb="174" eb="176">
      <t>ケイエイ</t>
    </rPh>
    <rPh sb="182" eb="185">
      <t>ショウシカ</t>
    </rPh>
    <rPh sb="185" eb="187">
      <t>ケイコウ</t>
    </rPh>
    <rPh sb="189" eb="191">
      <t>ジンコウ</t>
    </rPh>
    <rPh sb="192" eb="194">
      <t>ゲンショウ</t>
    </rPh>
    <rPh sb="195" eb="196">
      <t>ツヅ</t>
    </rPh>
    <rPh sb="201" eb="203">
      <t>ヨソウ</t>
    </rPh>
    <rPh sb="206" eb="208">
      <t>キュウスイ</t>
    </rPh>
    <rPh sb="208" eb="210">
      <t>ジンコウ</t>
    </rPh>
    <rPh sb="211" eb="213">
      <t>ゲンショウ</t>
    </rPh>
    <rPh sb="215" eb="217">
      <t>キュウスイ</t>
    </rPh>
    <rPh sb="217" eb="219">
      <t>シュウエキ</t>
    </rPh>
    <rPh sb="220" eb="222">
      <t>ゲンショウ</t>
    </rPh>
    <rPh sb="222" eb="224">
      <t>ケイコウ</t>
    </rPh>
    <rPh sb="225" eb="226">
      <t>ツヅ</t>
    </rPh>
    <rPh sb="228" eb="230">
      <t>ミコ</t>
    </rPh>
    <rPh sb="236" eb="238">
      <t>イッソウ</t>
    </rPh>
    <rPh sb="239" eb="241">
      <t>ケイヒ</t>
    </rPh>
    <rPh sb="241" eb="243">
      <t>サクゲン</t>
    </rPh>
    <rPh sb="244" eb="246">
      <t>ドリョク</t>
    </rPh>
    <rPh sb="247" eb="250">
      <t>コウリツテキ</t>
    </rPh>
    <rPh sb="251" eb="253">
      <t>ジギョウ</t>
    </rPh>
    <rPh sb="253" eb="255">
      <t>ウンエイ</t>
    </rPh>
    <rPh sb="256" eb="257">
      <t>ツト</t>
    </rPh>
    <rPh sb="259" eb="261">
      <t>ヒツヨウ</t>
    </rPh>
    <rPh sb="262" eb="264">
      <t>ザイゲン</t>
    </rPh>
    <rPh sb="265" eb="267">
      <t>カクホ</t>
    </rPh>
    <rPh sb="269" eb="271">
      <t>ヒツヨウ</t>
    </rPh>
    <rPh sb="278" eb="280">
      <t>トウシ</t>
    </rPh>
    <rPh sb="280" eb="282">
      <t>ケイカク</t>
    </rPh>
    <rPh sb="283" eb="285">
      <t>ザイセイ</t>
    </rPh>
    <rPh sb="285" eb="287">
      <t>ケイカク</t>
    </rPh>
    <rPh sb="293" eb="295">
      <t>リュウイ</t>
    </rPh>
    <rPh sb="298" eb="300">
      <t>セツビ</t>
    </rPh>
    <rPh sb="302" eb="304">
      <t>カジョウ</t>
    </rPh>
    <rPh sb="304" eb="306">
      <t>トウシ</t>
    </rPh>
    <rPh sb="312" eb="313">
      <t>ミズ</t>
    </rPh>
    <rPh sb="313" eb="315">
      <t>ジュヨウ</t>
    </rPh>
    <rPh sb="316" eb="318">
      <t>ミア</t>
    </rPh>
    <rPh sb="320" eb="322">
      <t>キボ</t>
    </rPh>
    <rPh sb="323" eb="325">
      <t>シセツ</t>
    </rPh>
    <rPh sb="325" eb="327">
      <t>コウシン</t>
    </rPh>
    <rPh sb="338" eb="341">
      <t>アンテイテキ</t>
    </rPh>
    <rPh sb="342" eb="344">
      <t>ジギョウ</t>
    </rPh>
    <rPh sb="344" eb="346">
      <t>ケイゾク</t>
    </rPh>
    <rPh sb="347" eb="348">
      <t>ツト</t>
    </rPh>
    <phoneticPr fontId="4"/>
  </si>
  <si>
    <r>
      <t>①経常収支比率は、平成26年度のみ主要配水場更新に伴う資産減耗費の増加により類似団体平均値を下回っているが、それ以外の年度は類似団体平均値より良好な数値で推移している。
②累積欠損金比率は、欠損金が生じていないため継続して0％であり、良好であると評価できる。
③流動比率は、望ましいとされる200％を超えており、類似団体平均値と比較しても概ね良好な数値で推移している。
④</t>
    </r>
    <r>
      <rPr>
        <sz val="11"/>
        <rFont val="ＭＳ ゴシック"/>
        <family val="3"/>
        <charset val="128"/>
      </rPr>
      <t>企業債残高対給水収益比率は、類似団体平均値が上昇している中、下降しており、概ね良好な数値で推移している。</t>
    </r>
    <r>
      <rPr>
        <sz val="11"/>
        <color theme="1"/>
        <rFont val="ＭＳ ゴシック"/>
        <family val="3"/>
        <charset val="128"/>
      </rPr>
      <t xml:space="preserve">
⑤料金回収率は、100％を超える水準で推移しており、給水に係る費用の全てが水道料金で賄えていることを示している。
⑥給水原価は、類似団体平均値より下回っており、良好な数値で推移している。
⑦施設利用率は、一般的には高い数値であることが望ましいが、自己水源が地下水で、表流水を水源とする施設に比べて配水能力を上げるための投資を抑えているため、安定供給やリスク管理を考慮すると適切な施設規模と考えている。今後も最大稼働率、負荷率と合わせて適切な施設規模を捉えていくことが必要と考える。
⑧有収率は、類似団体平均値を上回っており、概ね良好な数値で推移している。平成26年度までは数値が低下し続けていたが、漏水調査を強化することにより漏水箇所の発見に繋がり、数値が向上した。</t>
    </r>
    <rPh sb="1" eb="3">
      <t>ケイジョウ</t>
    </rPh>
    <rPh sb="3" eb="5">
      <t>シュウシ</t>
    </rPh>
    <rPh sb="5" eb="7">
      <t>ヒリツ</t>
    </rPh>
    <rPh sb="9" eb="11">
      <t>ヘイセイ</t>
    </rPh>
    <rPh sb="13" eb="14">
      <t>ネン</t>
    </rPh>
    <rPh sb="14" eb="15">
      <t>ド</t>
    </rPh>
    <rPh sb="17" eb="19">
      <t>シュヨウ</t>
    </rPh>
    <rPh sb="19" eb="22">
      <t>ハイスイジョウ</t>
    </rPh>
    <rPh sb="22" eb="24">
      <t>コウシン</t>
    </rPh>
    <rPh sb="25" eb="26">
      <t>トモナ</t>
    </rPh>
    <rPh sb="27" eb="29">
      <t>シサン</t>
    </rPh>
    <rPh sb="29" eb="31">
      <t>ゲンモウ</t>
    </rPh>
    <rPh sb="31" eb="32">
      <t>ヒ</t>
    </rPh>
    <rPh sb="33" eb="35">
      <t>ゾウカ</t>
    </rPh>
    <rPh sb="38" eb="40">
      <t>ルイジ</t>
    </rPh>
    <rPh sb="40" eb="42">
      <t>ダンタイ</t>
    </rPh>
    <rPh sb="42" eb="45">
      <t>ヘイキンチ</t>
    </rPh>
    <rPh sb="46" eb="48">
      <t>シタマワ</t>
    </rPh>
    <rPh sb="56" eb="58">
      <t>イガイ</t>
    </rPh>
    <rPh sb="59" eb="61">
      <t>ネンド</t>
    </rPh>
    <rPh sb="62" eb="64">
      <t>ルイジ</t>
    </rPh>
    <rPh sb="64" eb="66">
      <t>ダンタイ</t>
    </rPh>
    <rPh sb="66" eb="69">
      <t>ヘイキンチ</t>
    </rPh>
    <rPh sb="71" eb="73">
      <t>リョウコウ</t>
    </rPh>
    <rPh sb="74" eb="76">
      <t>スウチ</t>
    </rPh>
    <rPh sb="77" eb="79">
      <t>スイイ</t>
    </rPh>
    <rPh sb="86" eb="88">
      <t>ルイセキ</t>
    </rPh>
    <rPh sb="88" eb="91">
      <t>ケッソンキン</t>
    </rPh>
    <rPh sb="91" eb="93">
      <t>ヒリツ</t>
    </rPh>
    <rPh sb="95" eb="98">
      <t>ケッソンキン</t>
    </rPh>
    <rPh sb="99" eb="100">
      <t>ショウ</t>
    </rPh>
    <rPh sb="107" eb="109">
      <t>ケイゾク</t>
    </rPh>
    <rPh sb="117" eb="119">
      <t>リョウコウ</t>
    </rPh>
    <rPh sb="123" eb="125">
      <t>ヒョウカ</t>
    </rPh>
    <rPh sb="131" eb="135">
      <t>リュウドウヒリツ</t>
    </rPh>
    <rPh sb="137" eb="138">
      <t>ノゾ</t>
    </rPh>
    <rPh sb="150" eb="151">
      <t>コ</t>
    </rPh>
    <rPh sb="156" eb="158">
      <t>ルイジ</t>
    </rPh>
    <rPh sb="158" eb="160">
      <t>ダンタイ</t>
    </rPh>
    <rPh sb="160" eb="163">
      <t>ヘイキンチ</t>
    </rPh>
    <rPh sb="164" eb="166">
      <t>ヒカク</t>
    </rPh>
    <rPh sb="169" eb="170">
      <t>オオム</t>
    </rPh>
    <rPh sb="171" eb="173">
      <t>リョウコウ</t>
    </rPh>
    <rPh sb="174" eb="176">
      <t>スウチ</t>
    </rPh>
    <rPh sb="177" eb="179">
      <t>スイイ</t>
    </rPh>
    <rPh sb="186" eb="188">
      <t>キギョウ</t>
    </rPh>
    <rPh sb="188" eb="189">
      <t>サイ</t>
    </rPh>
    <rPh sb="189" eb="191">
      <t>ザンダカ</t>
    </rPh>
    <rPh sb="191" eb="192">
      <t>タイ</t>
    </rPh>
    <rPh sb="192" eb="194">
      <t>キュウスイ</t>
    </rPh>
    <rPh sb="194" eb="196">
      <t>シュウエキ</t>
    </rPh>
    <rPh sb="196" eb="198">
      <t>ヒリツ</t>
    </rPh>
    <rPh sb="200" eb="202">
      <t>ルイジ</t>
    </rPh>
    <rPh sb="202" eb="204">
      <t>ダンタイ</t>
    </rPh>
    <rPh sb="204" eb="207">
      <t>ヘイキンチ</t>
    </rPh>
    <rPh sb="208" eb="210">
      <t>ジョウショウ</t>
    </rPh>
    <rPh sb="214" eb="215">
      <t>ナカ</t>
    </rPh>
    <rPh sb="216" eb="218">
      <t>カコウ</t>
    </rPh>
    <rPh sb="223" eb="224">
      <t>オオム</t>
    </rPh>
    <rPh sb="225" eb="227">
      <t>リョウコウ</t>
    </rPh>
    <rPh sb="228" eb="230">
      <t>スウチ</t>
    </rPh>
    <rPh sb="231" eb="233">
      <t>スイイ</t>
    </rPh>
    <rPh sb="240" eb="242">
      <t>リョウキン</t>
    </rPh>
    <rPh sb="242" eb="244">
      <t>カイシュウ</t>
    </rPh>
    <rPh sb="244" eb="245">
      <t>リツ</t>
    </rPh>
    <rPh sb="252" eb="253">
      <t>コ</t>
    </rPh>
    <rPh sb="255" eb="257">
      <t>スイジュン</t>
    </rPh>
    <rPh sb="258" eb="260">
      <t>スイイ</t>
    </rPh>
    <rPh sb="265" eb="267">
      <t>キュウスイ</t>
    </rPh>
    <rPh sb="268" eb="269">
      <t>カカ</t>
    </rPh>
    <rPh sb="270" eb="272">
      <t>ヒヨウ</t>
    </rPh>
    <rPh sb="273" eb="274">
      <t>スベ</t>
    </rPh>
    <rPh sb="276" eb="278">
      <t>スイドウ</t>
    </rPh>
    <rPh sb="278" eb="280">
      <t>リョウキン</t>
    </rPh>
    <rPh sb="281" eb="282">
      <t>マカナ</t>
    </rPh>
    <rPh sb="289" eb="290">
      <t>シメ</t>
    </rPh>
    <rPh sb="297" eb="299">
      <t>キュウスイ</t>
    </rPh>
    <rPh sb="299" eb="301">
      <t>ゲンカ</t>
    </rPh>
    <rPh sb="303" eb="310">
      <t>ルイジダンタイヘイキンチ</t>
    </rPh>
    <rPh sb="312" eb="314">
      <t>シタマワ</t>
    </rPh>
    <rPh sb="319" eb="321">
      <t>リョウコウ</t>
    </rPh>
    <rPh sb="322" eb="324">
      <t>スウチ</t>
    </rPh>
    <rPh sb="325" eb="327">
      <t>スイイ</t>
    </rPh>
    <rPh sb="334" eb="336">
      <t>シセツ</t>
    </rPh>
    <rPh sb="336" eb="339">
      <t>リヨウリツ</t>
    </rPh>
    <rPh sb="341" eb="344">
      <t>イッパンテキ</t>
    </rPh>
    <rPh sb="346" eb="347">
      <t>タカ</t>
    </rPh>
    <rPh sb="348" eb="350">
      <t>スウチ</t>
    </rPh>
    <rPh sb="356" eb="357">
      <t>ノゾ</t>
    </rPh>
    <rPh sb="362" eb="364">
      <t>ジコ</t>
    </rPh>
    <rPh sb="364" eb="366">
      <t>スイゲン</t>
    </rPh>
    <rPh sb="367" eb="370">
      <t>チカスイ</t>
    </rPh>
    <rPh sb="372" eb="373">
      <t>ヒョウ</t>
    </rPh>
    <rPh sb="373" eb="375">
      <t>リュウスイ</t>
    </rPh>
    <rPh sb="376" eb="378">
      <t>スイゲン</t>
    </rPh>
    <rPh sb="381" eb="383">
      <t>シセツ</t>
    </rPh>
    <rPh sb="384" eb="385">
      <t>クラ</t>
    </rPh>
    <rPh sb="387" eb="389">
      <t>ハイスイ</t>
    </rPh>
    <rPh sb="389" eb="391">
      <t>ノウリョク</t>
    </rPh>
    <rPh sb="392" eb="393">
      <t>ア</t>
    </rPh>
    <rPh sb="398" eb="400">
      <t>トウシ</t>
    </rPh>
    <rPh sb="401" eb="402">
      <t>オサ</t>
    </rPh>
    <rPh sb="409" eb="411">
      <t>アンテイ</t>
    </rPh>
    <rPh sb="411" eb="413">
      <t>キョウキュウ</t>
    </rPh>
    <rPh sb="417" eb="419">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</si>
</sst>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1.42</c:v>
                </c:pt>
                <c:pt idx="1">
                  <c:v>1.65</c:v>
                </c:pt>
                <c:pt idx="2">
                  <c:v>1.1100000000000001</c:v>
                </c:pt>
                <c:pt idx="3">
                  <c:v>0.98</c:v>
                </c:pt>
                <c:pt idx="4">
                  <c:v>0.93</c:v>
                </c:pt>
              </c:numCache>
            </c:numRef>
          </c:val>
          <c:extLst xmlns:c16r2="http://schemas.microsoft.com/office/drawing/2015/06/chart">
            <c:ext xmlns:c16="http://schemas.microsoft.com/office/drawing/2014/chart" uri="{C3380CC4-5D6E-409C-BE32-E72D297353CC}">
              <c16:uniqueId val="{00000000-4BC8-40BD-AD10-B9D741DD7B97}"/>
            </c:ext>
          </c:extLst>
        </c:ser>
        <c:dLbls>
          <c:showLegendKey val="0"/>
          <c:showVal val="0"/>
          <c:showCatName val="0"/>
          <c:showSerName val="0"/>
          <c:showPercent val="0"/>
          <c:showBubbleSize val="0"/>
        </c:dLbls>
        <c:gapWidth val="150"/>
        <c:axId val="310432048"/>
        <c:axId val="31043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xmlns:c16r2="http://schemas.microsoft.com/office/drawing/2015/06/chart">
            <c:ext xmlns:c16="http://schemas.microsoft.com/office/drawing/2014/chart" uri="{C3380CC4-5D6E-409C-BE32-E72D297353CC}">
              <c16:uniqueId val="{00000001-4BC8-40BD-AD10-B9D741DD7B97}"/>
            </c:ext>
          </c:extLst>
        </c:ser>
        <c:dLbls>
          <c:showLegendKey val="0"/>
          <c:showVal val="0"/>
          <c:showCatName val="0"/>
          <c:showSerName val="0"/>
          <c:showPercent val="0"/>
          <c:showBubbleSize val="0"/>
        </c:dLbls>
        <c:marker val="1"/>
        <c:smooth val="0"/>
        <c:axId val="310432048"/>
        <c:axId val="310433616"/>
      </c:lineChart>
      <c:dateAx>
        <c:axId val="310432048"/>
        <c:scaling>
          <c:orientation val="minMax"/>
        </c:scaling>
        <c:delete val="1"/>
        <c:axPos val="b"/>
        <c:numFmt formatCode="ge" sourceLinked="1"/>
        <c:majorTickMark val="none"/>
        <c:minorTickMark val="none"/>
        <c:tickLblPos val="none"/>
        <c:crossAx val="310433616"/>
        <c:crosses val="autoZero"/>
        <c:auto val="1"/>
        <c:lblOffset val="100"/>
        <c:baseTimeUnit val="years"/>
      </c:dateAx>
      <c:valAx>
        <c:axId val="31043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43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59.67</c:v>
                </c:pt>
                <c:pt idx="1">
                  <c:v>58.58</c:v>
                </c:pt>
                <c:pt idx="2">
                  <c:v>57.52</c:v>
                </c:pt>
                <c:pt idx="3">
                  <c:v>56.02</c:v>
                </c:pt>
                <c:pt idx="4">
                  <c:v>55.9</c:v>
                </c:pt>
              </c:numCache>
            </c:numRef>
          </c:val>
          <c:extLst xmlns:c16r2="http://schemas.microsoft.com/office/drawing/2015/06/chart">
            <c:ext xmlns:c16="http://schemas.microsoft.com/office/drawing/2014/chart" uri="{C3380CC4-5D6E-409C-BE32-E72D297353CC}">
              <c16:uniqueId val="{00000000-1007-420C-9C5F-97EC4577A458}"/>
            </c:ext>
          </c:extLst>
        </c:ser>
        <c:dLbls>
          <c:showLegendKey val="0"/>
          <c:showVal val="0"/>
          <c:showCatName val="0"/>
          <c:showSerName val="0"/>
          <c:showPercent val="0"/>
          <c:showBubbleSize val="0"/>
        </c:dLbls>
        <c:gapWidth val="150"/>
        <c:axId val="369487072"/>
        <c:axId val="36948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xmlns:c16r2="http://schemas.microsoft.com/office/drawing/2015/06/chart">
            <c:ext xmlns:c16="http://schemas.microsoft.com/office/drawing/2014/chart" uri="{C3380CC4-5D6E-409C-BE32-E72D297353CC}">
              <c16:uniqueId val="{00000001-1007-420C-9C5F-97EC4577A458}"/>
            </c:ext>
          </c:extLst>
        </c:ser>
        <c:dLbls>
          <c:showLegendKey val="0"/>
          <c:showVal val="0"/>
          <c:showCatName val="0"/>
          <c:showSerName val="0"/>
          <c:showPercent val="0"/>
          <c:showBubbleSize val="0"/>
        </c:dLbls>
        <c:marker val="1"/>
        <c:smooth val="0"/>
        <c:axId val="369487072"/>
        <c:axId val="369483936"/>
      </c:lineChart>
      <c:dateAx>
        <c:axId val="369487072"/>
        <c:scaling>
          <c:orientation val="minMax"/>
        </c:scaling>
        <c:delete val="1"/>
        <c:axPos val="b"/>
        <c:numFmt formatCode="ge" sourceLinked="1"/>
        <c:majorTickMark val="none"/>
        <c:minorTickMark val="none"/>
        <c:tickLblPos val="none"/>
        <c:crossAx val="369483936"/>
        <c:crosses val="autoZero"/>
        <c:auto val="1"/>
        <c:lblOffset val="100"/>
        <c:baseTimeUnit val="years"/>
      </c:dateAx>
      <c:valAx>
        <c:axId val="36948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48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90.9</c:v>
                </c:pt>
                <c:pt idx="1">
                  <c:v>90.38</c:v>
                </c:pt>
                <c:pt idx="2">
                  <c:v>91.06</c:v>
                </c:pt>
                <c:pt idx="3">
                  <c:v>92.91</c:v>
                </c:pt>
                <c:pt idx="4">
                  <c:v>92.68</c:v>
                </c:pt>
              </c:numCache>
            </c:numRef>
          </c:val>
          <c:extLst xmlns:c16r2="http://schemas.microsoft.com/office/drawing/2015/06/chart">
            <c:ext xmlns:c16="http://schemas.microsoft.com/office/drawing/2014/chart" uri="{C3380CC4-5D6E-409C-BE32-E72D297353CC}">
              <c16:uniqueId val="{00000000-AA81-483C-998B-FDE84702B280}"/>
            </c:ext>
          </c:extLst>
        </c:ser>
        <c:dLbls>
          <c:showLegendKey val="0"/>
          <c:showVal val="0"/>
          <c:showCatName val="0"/>
          <c:showSerName val="0"/>
          <c:showPercent val="0"/>
          <c:showBubbleSize val="0"/>
        </c:dLbls>
        <c:gapWidth val="150"/>
        <c:axId val="369484720"/>
        <c:axId val="369487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xmlns:c16r2="http://schemas.microsoft.com/office/drawing/2015/06/chart">
            <c:ext xmlns:c16="http://schemas.microsoft.com/office/drawing/2014/chart" uri="{C3380CC4-5D6E-409C-BE32-E72D297353CC}">
              <c16:uniqueId val="{00000001-AA81-483C-998B-FDE84702B280}"/>
            </c:ext>
          </c:extLst>
        </c:ser>
        <c:dLbls>
          <c:showLegendKey val="0"/>
          <c:showVal val="0"/>
          <c:showCatName val="0"/>
          <c:showSerName val="0"/>
          <c:showPercent val="0"/>
          <c:showBubbleSize val="0"/>
        </c:dLbls>
        <c:marker val="1"/>
        <c:smooth val="0"/>
        <c:axId val="369484720"/>
        <c:axId val="369487464"/>
      </c:lineChart>
      <c:dateAx>
        <c:axId val="369484720"/>
        <c:scaling>
          <c:orientation val="minMax"/>
        </c:scaling>
        <c:delete val="1"/>
        <c:axPos val="b"/>
        <c:numFmt formatCode="ge" sourceLinked="1"/>
        <c:majorTickMark val="none"/>
        <c:minorTickMark val="none"/>
        <c:tickLblPos val="none"/>
        <c:crossAx val="369487464"/>
        <c:crosses val="autoZero"/>
        <c:auto val="1"/>
        <c:lblOffset val="100"/>
        <c:baseTimeUnit val="years"/>
      </c:dateAx>
      <c:valAx>
        <c:axId val="369487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48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113.93</c:v>
                </c:pt>
                <c:pt idx="1">
                  <c:v>104.28</c:v>
                </c:pt>
                <c:pt idx="2">
                  <c:v>118.95</c:v>
                </c:pt>
                <c:pt idx="3">
                  <c:v>120.52</c:v>
                </c:pt>
                <c:pt idx="4">
                  <c:v>124.18</c:v>
                </c:pt>
              </c:numCache>
            </c:numRef>
          </c:val>
          <c:extLst xmlns:c16r2="http://schemas.microsoft.com/office/drawing/2015/06/chart">
            <c:ext xmlns:c16="http://schemas.microsoft.com/office/drawing/2014/chart" uri="{C3380CC4-5D6E-409C-BE32-E72D297353CC}">
              <c16:uniqueId val="{00000000-F748-4CFE-8247-564E5AAD9DA2}"/>
            </c:ext>
          </c:extLst>
        </c:ser>
        <c:dLbls>
          <c:showLegendKey val="0"/>
          <c:showVal val="0"/>
          <c:showCatName val="0"/>
          <c:showSerName val="0"/>
          <c:showPercent val="0"/>
          <c:showBubbleSize val="0"/>
        </c:dLbls>
        <c:gapWidth val="150"/>
        <c:axId val="310435184"/>
        <c:axId val="310431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xmlns:c16r2="http://schemas.microsoft.com/office/drawing/2015/06/chart">
            <c:ext xmlns:c16="http://schemas.microsoft.com/office/drawing/2014/chart" uri="{C3380CC4-5D6E-409C-BE32-E72D297353CC}">
              <c16:uniqueId val="{00000001-F748-4CFE-8247-564E5AAD9DA2}"/>
            </c:ext>
          </c:extLst>
        </c:ser>
        <c:dLbls>
          <c:showLegendKey val="0"/>
          <c:showVal val="0"/>
          <c:showCatName val="0"/>
          <c:showSerName val="0"/>
          <c:showPercent val="0"/>
          <c:showBubbleSize val="0"/>
        </c:dLbls>
        <c:marker val="1"/>
        <c:smooth val="0"/>
        <c:axId val="310435184"/>
        <c:axId val="310431656"/>
      </c:lineChart>
      <c:dateAx>
        <c:axId val="310435184"/>
        <c:scaling>
          <c:orientation val="minMax"/>
        </c:scaling>
        <c:delete val="1"/>
        <c:axPos val="b"/>
        <c:numFmt formatCode="ge" sourceLinked="1"/>
        <c:majorTickMark val="none"/>
        <c:minorTickMark val="none"/>
        <c:tickLblPos val="none"/>
        <c:crossAx val="310431656"/>
        <c:crosses val="autoZero"/>
        <c:auto val="1"/>
        <c:lblOffset val="100"/>
        <c:baseTimeUnit val="years"/>
      </c:dateAx>
      <c:valAx>
        <c:axId val="310431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043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46.53</c:v>
                </c:pt>
                <c:pt idx="1">
                  <c:v>44.65</c:v>
                </c:pt>
                <c:pt idx="2">
                  <c:v>45.62</c:v>
                </c:pt>
                <c:pt idx="3">
                  <c:v>46.48</c:v>
                </c:pt>
                <c:pt idx="4">
                  <c:v>47.21</c:v>
                </c:pt>
              </c:numCache>
            </c:numRef>
          </c:val>
          <c:extLst xmlns:c16r2="http://schemas.microsoft.com/office/drawing/2015/06/chart">
            <c:ext xmlns:c16="http://schemas.microsoft.com/office/drawing/2014/chart" uri="{C3380CC4-5D6E-409C-BE32-E72D297353CC}">
              <c16:uniqueId val="{00000000-84EA-4594-A50D-423E66B8FD74}"/>
            </c:ext>
          </c:extLst>
        </c:ser>
        <c:dLbls>
          <c:showLegendKey val="0"/>
          <c:showVal val="0"/>
          <c:showCatName val="0"/>
          <c:showSerName val="0"/>
          <c:showPercent val="0"/>
          <c:showBubbleSize val="0"/>
        </c:dLbls>
        <c:gapWidth val="150"/>
        <c:axId val="311326144"/>
        <c:axId val="311328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xmlns:c16r2="http://schemas.microsoft.com/office/drawing/2015/06/chart">
            <c:ext xmlns:c16="http://schemas.microsoft.com/office/drawing/2014/chart" uri="{C3380CC4-5D6E-409C-BE32-E72D297353CC}">
              <c16:uniqueId val="{00000001-84EA-4594-A50D-423E66B8FD74}"/>
            </c:ext>
          </c:extLst>
        </c:ser>
        <c:dLbls>
          <c:showLegendKey val="0"/>
          <c:showVal val="0"/>
          <c:showCatName val="0"/>
          <c:showSerName val="0"/>
          <c:showPercent val="0"/>
          <c:showBubbleSize val="0"/>
        </c:dLbls>
        <c:marker val="1"/>
        <c:smooth val="0"/>
        <c:axId val="311326144"/>
        <c:axId val="311328104"/>
      </c:lineChart>
      <c:dateAx>
        <c:axId val="311326144"/>
        <c:scaling>
          <c:orientation val="minMax"/>
        </c:scaling>
        <c:delete val="1"/>
        <c:axPos val="b"/>
        <c:numFmt formatCode="ge" sourceLinked="1"/>
        <c:majorTickMark val="none"/>
        <c:minorTickMark val="none"/>
        <c:tickLblPos val="none"/>
        <c:crossAx val="311328104"/>
        <c:crosses val="autoZero"/>
        <c:auto val="1"/>
        <c:lblOffset val="100"/>
        <c:baseTimeUnit val="years"/>
      </c:dateAx>
      <c:valAx>
        <c:axId val="311328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32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4.13</c:v>
                </c:pt>
                <c:pt idx="1">
                  <c:v>4.99</c:v>
                </c:pt>
                <c:pt idx="2">
                  <c:v>6.16</c:v>
                </c:pt>
                <c:pt idx="3">
                  <c:v>6.65</c:v>
                </c:pt>
                <c:pt idx="4">
                  <c:v>8.5299999999999994</c:v>
                </c:pt>
              </c:numCache>
            </c:numRef>
          </c:val>
          <c:extLst xmlns:c16r2="http://schemas.microsoft.com/office/drawing/2015/06/chart">
            <c:ext xmlns:c16="http://schemas.microsoft.com/office/drawing/2014/chart" uri="{C3380CC4-5D6E-409C-BE32-E72D297353CC}">
              <c16:uniqueId val="{00000000-D44B-4D42-80F8-EC4138B679BA}"/>
            </c:ext>
          </c:extLst>
        </c:ser>
        <c:dLbls>
          <c:showLegendKey val="0"/>
          <c:showVal val="0"/>
          <c:showCatName val="0"/>
          <c:showSerName val="0"/>
          <c:showPercent val="0"/>
          <c:showBubbleSize val="0"/>
        </c:dLbls>
        <c:gapWidth val="150"/>
        <c:axId val="311327320"/>
        <c:axId val="311326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xmlns:c16r2="http://schemas.microsoft.com/office/drawing/2015/06/chart">
            <c:ext xmlns:c16="http://schemas.microsoft.com/office/drawing/2014/chart" uri="{C3380CC4-5D6E-409C-BE32-E72D297353CC}">
              <c16:uniqueId val="{00000001-D44B-4D42-80F8-EC4138B679BA}"/>
            </c:ext>
          </c:extLst>
        </c:ser>
        <c:dLbls>
          <c:showLegendKey val="0"/>
          <c:showVal val="0"/>
          <c:showCatName val="0"/>
          <c:showSerName val="0"/>
          <c:showPercent val="0"/>
          <c:showBubbleSize val="0"/>
        </c:dLbls>
        <c:marker val="1"/>
        <c:smooth val="0"/>
        <c:axId val="311327320"/>
        <c:axId val="311326536"/>
      </c:lineChart>
      <c:dateAx>
        <c:axId val="311327320"/>
        <c:scaling>
          <c:orientation val="minMax"/>
        </c:scaling>
        <c:delete val="1"/>
        <c:axPos val="b"/>
        <c:numFmt formatCode="ge" sourceLinked="1"/>
        <c:majorTickMark val="none"/>
        <c:minorTickMark val="none"/>
        <c:tickLblPos val="none"/>
        <c:crossAx val="311326536"/>
        <c:crosses val="autoZero"/>
        <c:auto val="1"/>
        <c:lblOffset val="100"/>
        <c:baseTimeUnit val="years"/>
      </c:dateAx>
      <c:valAx>
        <c:axId val="311326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327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56E-41C9-A462-701EA3BAC838}"/>
            </c:ext>
          </c:extLst>
        </c:ser>
        <c:dLbls>
          <c:showLegendKey val="0"/>
          <c:showVal val="0"/>
          <c:showCatName val="0"/>
          <c:showSerName val="0"/>
          <c:showPercent val="0"/>
          <c:showBubbleSize val="0"/>
        </c:dLbls>
        <c:gapWidth val="150"/>
        <c:axId val="311834280"/>
        <c:axId val="311836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xmlns:c16r2="http://schemas.microsoft.com/office/drawing/2015/06/chart">
            <c:ext xmlns:c16="http://schemas.microsoft.com/office/drawing/2014/chart" uri="{C3380CC4-5D6E-409C-BE32-E72D297353CC}">
              <c16:uniqueId val="{00000001-B56E-41C9-A462-701EA3BAC838}"/>
            </c:ext>
          </c:extLst>
        </c:ser>
        <c:dLbls>
          <c:showLegendKey val="0"/>
          <c:showVal val="0"/>
          <c:showCatName val="0"/>
          <c:showSerName val="0"/>
          <c:showPercent val="0"/>
          <c:showBubbleSize val="0"/>
        </c:dLbls>
        <c:marker val="1"/>
        <c:smooth val="0"/>
        <c:axId val="311834280"/>
        <c:axId val="311836632"/>
      </c:lineChart>
      <c:dateAx>
        <c:axId val="311834280"/>
        <c:scaling>
          <c:orientation val="minMax"/>
        </c:scaling>
        <c:delete val="1"/>
        <c:axPos val="b"/>
        <c:numFmt formatCode="ge" sourceLinked="1"/>
        <c:majorTickMark val="none"/>
        <c:minorTickMark val="none"/>
        <c:tickLblPos val="none"/>
        <c:crossAx val="311836632"/>
        <c:crosses val="autoZero"/>
        <c:auto val="1"/>
        <c:lblOffset val="100"/>
        <c:baseTimeUnit val="years"/>
      </c:dateAx>
      <c:valAx>
        <c:axId val="311836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183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1480.75</c:v>
                </c:pt>
                <c:pt idx="1">
                  <c:v>296.32</c:v>
                </c:pt>
                <c:pt idx="2">
                  <c:v>314.48</c:v>
                </c:pt>
                <c:pt idx="3">
                  <c:v>400.28</c:v>
                </c:pt>
                <c:pt idx="4">
                  <c:v>360.45</c:v>
                </c:pt>
              </c:numCache>
            </c:numRef>
          </c:val>
          <c:extLst xmlns:c16r2="http://schemas.microsoft.com/office/drawing/2015/06/chart">
            <c:ext xmlns:c16="http://schemas.microsoft.com/office/drawing/2014/chart" uri="{C3380CC4-5D6E-409C-BE32-E72D297353CC}">
              <c16:uniqueId val="{00000000-56F9-47A8-8FB5-3C035A47D10E}"/>
            </c:ext>
          </c:extLst>
        </c:ser>
        <c:dLbls>
          <c:showLegendKey val="0"/>
          <c:showVal val="0"/>
          <c:showCatName val="0"/>
          <c:showSerName val="0"/>
          <c:showPercent val="0"/>
          <c:showBubbleSize val="0"/>
        </c:dLbls>
        <c:gapWidth val="150"/>
        <c:axId val="311834672"/>
        <c:axId val="311835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xmlns:c16r2="http://schemas.microsoft.com/office/drawing/2015/06/chart">
            <c:ext xmlns:c16="http://schemas.microsoft.com/office/drawing/2014/chart" uri="{C3380CC4-5D6E-409C-BE32-E72D297353CC}">
              <c16:uniqueId val="{00000001-56F9-47A8-8FB5-3C035A47D10E}"/>
            </c:ext>
          </c:extLst>
        </c:ser>
        <c:dLbls>
          <c:showLegendKey val="0"/>
          <c:showVal val="0"/>
          <c:showCatName val="0"/>
          <c:showSerName val="0"/>
          <c:showPercent val="0"/>
          <c:showBubbleSize val="0"/>
        </c:dLbls>
        <c:marker val="1"/>
        <c:smooth val="0"/>
        <c:axId val="311834672"/>
        <c:axId val="311835064"/>
      </c:lineChart>
      <c:dateAx>
        <c:axId val="311834672"/>
        <c:scaling>
          <c:orientation val="minMax"/>
        </c:scaling>
        <c:delete val="1"/>
        <c:axPos val="b"/>
        <c:numFmt formatCode="ge" sourceLinked="1"/>
        <c:majorTickMark val="none"/>
        <c:minorTickMark val="none"/>
        <c:tickLblPos val="none"/>
        <c:crossAx val="311835064"/>
        <c:crosses val="autoZero"/>
        <c:auto val="1"/>
        <c:lblOffset val="100"/>
        <c:baseTimeUnit val="years"/>
      </c:dateAx>
      <c:valAx>
        <c:axId val="311835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183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242.04</c:v>
                </c:pt>
                <c:pt idx="1">
                  <c:v>252.51</c:v>
                </c:pt>
                <c:pt idx="2">
                  <c:v>254.08</c:v>
                </c:pt>
                <c:pt idx="3">
                  <c:v>253.04</c:v>
                </c:pt>
                <c:pt idx="4">
                  <c:v>252.63</c:v>
                </c:pt>
              </c:numCache>
            </c:numRef>
          </c:val>
          <c:extLst xmlns:c16r2="http://schemas.microsoft.com/office/drawing/2015/06/chart">
            <c:ext xmlns:c16="http://schemas.microsoft.com/office/drawing/2014/chart" uri="{C3380CC4-5D6E-409C-BE32-E72D297353CC}">
              <c16:uniqueId val="{00000000-19E0-40FE-8DC4-DFF0BA29AD57}"/>
            </c:ext>
          </c:extLst>
        </c:ser>
        <c:dLbls>
          <c:showLegendKey val="0"/>
          <c:showVal val="0"/>
          <c:showCatName val="0"/>
          <c:showSerName val="0"/>
          <c:showPercent val="0"/>
          <c:showBubbleSize val="0"/>
        </c:dLbls>
        <c:gapWidth val="150"/>
        <c:axId val="311836240"/>
        <c:axId val="31183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xmlns:c16r2="http://schemas.microsoft.com/office/drawing/2015/06/chart">
            <c:ext xmlns:c16="http://schemas.microsoft.com/office/drawing/2014/chart" uri="{C3380CC4-5D6E-409C-BE32-E72D297353CC}">
              <c16:uniqueId val="{00000001-19E0-40FE-8DC4-DFF0BA29AD57}"/>
            </c:ext>
          </c:extLst>
        </c:ser>
        <c:dLbls>
          <c:showLegendKey val="0"/>
          <c:showVal val="0"/>
          <c:showCatName val="0"/>
          <c:showSerName val="0"/>
          <c:showPercent val="0"/>
          <c:showBubbleSize val="0"/>
        </c:dLbls>
        <c:marker val="1"/>
        <c:smooth val="0"/>
        <c:axId val="311836240"/>
        <c:axId val="311833104"/>
      </c:lineChart>
      <c:dateAx>
        <c:axId val="311836240"/>
        <c:scaling>
          <c:orientation val="minMax"/>
        </c:scaling>
        <c:delete val="1"/>
        <c:axPos val="b"/>
        <c:numFmt formatCode="ge" sourceLinked="1"/>
        <c:majorTickMark val="none"/>
        <c:minorTickMark val="none"/>
        <c:tickLblPos val="none"/>
        <c:crossAx val="311833104"/>
        <c:crosses val="autoZero"/>
        <c:auto val="1"/>
        <c:lblOffset val="100"/>
        <c:baseTimeUnit val="years"/>
      </c:dateAx>
      <c:valAx>
        <c:axId val="311833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183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112.05</c:v>
                </c:pt>
                <c:pt idx="1">
                  <c:v>103.08</c:v>
                </c:pt>
                <c:pt idx="2">
                  <c:v>119.07</c:v>
                </c:pt>
                <c:pt idx="3">
                  <c:v>120.96</c:v>
                </c:pt>
                <c:pt idx="4">
                  <c:v>124.85</c:v>
                </c:pt>
              </c:numCache>
            </c:numRef>
          </c:val>
          <c:extLst xmlns:c16r2="http://schemas.microsoft.com/office/drawing/2015/06/chart">
            <c:ext xmlns:c16="http://schemas.microsoft.com/office/drawing/2014/chart" uri="{C3380CC4-5D6E-409C-BE32-E72D297353CC}">
              <c16:uniqueId val="{00000000-9BDF-4201-9982-E53CE8E5A5B5}"/>
            </c:ext>
          </c:extLst>
        </c:ser>
        <c:dLbls>
          <c:showLegendKey val="0"/>
          <c:showVal val="0"/>
          <c:showCatName val="0"/>
          <c:showSerName val="0"/>
          <c:showPercent val="0"/>
          <c:showBubbleSize val="0"/>
        </c:dLbls>
        <c:gapWidth val="150"/>
        <c:axId val="369361008"/>
        <c:axId val="369363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xmlns:c16r2="http://schemas.microsoft.com/office/drawing/2015/06/chart">
            <c:ext xmlns:c16="http://schemas.microsoft.com/office/drawing/2014/chart" uri="{C3380CC4-5D6E-409C-BE32-E72D297353CC}">
              <c16:uniqueId val="{00000001-9BDF-4201-9982-E53CE8E5A5B5}"/>
            </c:ext>
          </c:extLst>
        </c:ser>
        <c:dLbls>
          <c:showLegendKey val="0"/>
          <c:showVal val="0"/>
          <c:showCatName val="0"/>
          <c:showSerName val="0"/>
          <c:showPercent val="0"/>
          <c:showBubbleSize val="0"/>
        </c:dLbls>
        <c:marker val="1"/>
        <c:smooth val="0"/>
        <c:axId val="369361008"/>
        <c:axId val="369363752"/>
      </c:lineChart>
      <c:dateAx>
        <c:axId val="369361008"/>
        <c:scaling>
          <c:orientation val="minMax"/>
        </c:scaling>
        <c:delete val="1"/>
        <c:axPos val="b"/>
        <c:numFmt formatCode="ge" sourceLinked="1"/>
        <c:majorTickMark val="none"/>
        <c:minorTickMark val="none"/>
        <c:tickLblPos val="none"/>
        <c:crossAx val="369363752"/>
        <c:crosses val="autoZero"/>
        <c:auto val="1"/>
        <c:lblOffset val="100"/>
        <c:baseTimeUnit val="years"/>
      </c:dateAx>
      <c:valAx>
        <c:axId val="369363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36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99.09</c:v>
                </c:pt>
                <c:pt idx="1">
                  <c:v>107.83</c:v>
                </c:pt>
                <c:pt idx="2">
                  <c:v>93.37</c:v>
                </c:pt>
                <c:pt idx="3">
                  <c:v>91.87</c:v>
                </c:pt>
                <c:pt idx="4">
                  <c:v>89.05</c:v>
                </c:pt>
              </c:numCache>
            </c:numRef>
          </c:val>
          <c:extLst xmlns:c16r2="http://schemas.microsoft.com/office/drawing/2015/06/chart">
            <c:ext xmlns:c16="http://schemas.microsoft.com/office/drawing/2014/chart" uri="{C3380CC4-5D6E-409C-BE32-E72D297353CC}">
              <c16:uniqueId val="{00000000-B742-4CE6-943A-A58775A54375}"/>
            </c:ext>
          </c:extLst>
        </c:ser>
        <c:dLbls>
          <c:showLegendKey val="0"/>
          <c:showVal val="0"/>
          <c:showCatName val="0"/>
          <c:showSerName val="0"/>
          <c:showPercent val="0"/>
          <c:showBubbleSize val="0"/>
        </c:dLbls>
        <c:gapWidth val="150"/>
        <c:axId val="369361792"/>
        <c:axId val="369362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xmlns:c16r2="http://schemas.microsoft.com/office/drawing/2015/06/chart">
            <c:ext xmlns:c16="http://schemas.microsoft.com/office/drawing/2014/chart" uri="{C3380CC4-5D6E-409C-BE32-E72D297353CC}">
              <c16:uniqueId val="{00000001-B742-4CE6-943A-A58775A54375}"/>
            </c:ext>
          </c:extLst>
        </c:ser>
        <c:dLbls>
          <c:showLegendKey val="0"/>
          <c:showVal val="0"/>
          <c:showCatName val="0"/>
          <c:showSerName val="0"/>
          <c:showPercent val="0"/>
          <c:showBubbleSize val="0"/>
        </c:dLbls>
        <c:marker val="1"/>
        <c:smooth val="0"/>
        <c:axId val="369361792"/>
        <c:axId val="369362968"/>
      </c:lineChart>
      <c:dateAx>
        <c:axId val="369361792"/>
        <c:scaling>
          <c:orientation val="minMax"/>
        </c:scaling>
        <c:delete val="1"/>
        <c:axPos val="b"/>
        <c:numFmt formatCode="ge" sourceLinked="1"/>
        <c:majorTickMark val="none"/>
        <c:minorTickMark val="none"/>
        <c:tickLblPos val="none"/>
        <c:crossAx val="369362968"/>
        <c:crosses val="autoZero"/>
        <c:auto val="1"/>
        <c:lblOffset val="100"/>
        <c:baseTimeUnit val="years"/>
      </c:dateAx>
      <c:valAx>
        <c:axId val="369362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36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D1" sqref="D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静岡県　焼津市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A3</v>
      </c>
      <c r="X8" s="82"/>
      <c r="Y8" s="82"/>
      <c r="Z8" s="82"/>
      <c r="AA8" s="82"/>
      <c r="AB8" s="82"/>
      <c r="AC8" s="82"/>
      <c r="AD8" s="82" t="str">
        <f>データ!$M$6</f>
        <v>非設置</v>
      </c>
      <c r="AE8" s="82"/>
      <c r="AF8" s="82"/>
      <c r="AG8" s="82"/>
      <c r="AH8" s="82"/>
      <c r="AI8" s="82"/>
      <c r="AJ8" s="82"/>
      <c r="AK8" s="4"/>
      <c r="AL8" s="70">
        <f>データ!$R$6</f>
        <v>140516</v>
      </c>
      <c r="AM8" s="70"/>
      <c r="AN8" s="70"/>
      <c r="AO8" s="70"/>
      <c r="AP8" s="70"/>
      <c r="AQ8" s="70"/>
      <c r="AR8" s="70"/>
      <c r="AS8" s="70"/>
      <c r="AT8" s="66">
        <f>データ!$S$6</f>
        <v>70.31</v>
      </c>
      <c r="AU8" s="67"/>
      <c r="AV8" s="67"/>
      <c r="AW8" s="67"/>
      <c r="AX8" s="67"/>
      <c r="AY8" s="67"/>
      <c r="AZ8" s="67"/>
      <c r="BA8" s="67"/>
      <c r="BB8" s="69">
        <f>データ!$T$6</f>
        <v>1998.52</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73.2</v>
      </c>
      <c r="J10" s="67"/>
      <c r="K10" s="67"/>
      <c r="L10" s="67"/>
      <c r="M10" s="67"/>
      <c r="N10" s="67"/>
      <c r="O10" s="68"/>
      <c r="P10" s="69">
        <f>データ!$P$6</f>
        <v>99.4</v>
      </c>
      <c r="Q10" s="69"/>
      <c r="R10" s="69"/>
      <c r="S10" s="69"/>
      <c r="T10" s="69"/>
      <c r="U10" s="69"/>
      <c r="V10" s="69"/>
      <c r="W10" s="70">
        <f>データ!$Q$6</f>
        <v>1750</v>
      </c>
      <c r="X10" s="70"/>
      <c r="Y10" s="70"/>
      <c r="Z10" s="70"/>
      <c r="AA10" s="70"/>
      <c r="AB10" s="70"/>
      <c r="AC10" s="70"/>
      <c r="AD10" s="2"/>
      <c r="AE10" s="2"/>
      <c r="AF10" s="2"/>
      <c r="AG10" s="2"/>
      <c r="AH10" s="4"/>
      <c r="AI10" s="4"/>
      <c r="AJ10" s="4"/>
      <c r="AK10" s="4"/>
      <c r="AL10" s="70">
        <f>データ!$U$6</f>
        <v>139348</v>
      </c>
      <c r="AM10" s="70"/>
      <c r="AN10" s="70"/>
      <c r="AO10" s="70"/>
      <c r="AP10" s="70"/>
      <c r="AQ10" s="70"/>
      <c r="AR10" s="70"/>
      <c r="AS10" s="70"/>
      <c r="AT10" s="66">
        <f>データ!$V$6</f>
        <v>66.89</v>
      </c>
      <c r="AU10" s="67"/>
      <c r="AV10" s="67"/>
      <c r="AW10" s="67"/>
      <c r="AX10" s="67"/>
      <c r="AY10" s="67"/>
      <c r="AZ10" s="67"/>
      <c r="BA10" s="67"/>
      <c r="BB10" s="69">
        <f>データ!$W$6</f>
        <v>2083.2399999999998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sa5yrXjP0pkKi+v9ehnENRA44sYQv8pD2i4vQBo4u1fR7fPc+vn5+9B/NMvQwlyWJtx8vNBnUSaeNksxsFacSg==" saltValue="2OdHD9id2qyM4L/2spL4I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222127</v>
      </c>
      <c r="D6" s="33">
        <f t="shared" si="3"/>
        <v>46</v>
      </c>
      <c r="E6" s="33">
        <f t="shared" si="3"/>
        <v>1</v>
      </c>
      <c r="F6" s="33">
        <f t="shared" si="3"/>
        <v>0</v>
      </c>
      <c r="G6" s="33">
        <f t="shared" si="3"/>
        <v>1</v>
      </c>
      <c r="H6" s="33" t="str">
        <f t="shared" si="3"/>
        <v>静岡県　焼津市</v>
      </c>
      <c r="I6" s="33" t="str">
        <f t="shared" si="3"/>
        <v>法適用</v>
      </c>
      <c r="J6" s="33" t="str">
        <f t="shared" si="3"/>
        <v>水道事業</v>
      </c>
      <c r="K6" s="33" t="str">
        <f t="shared" si="3"/>
        <v>末端給水事業</v>
      </c>
      <c r="L6" s="33" t="str">
        <f t="shared" si="3"/>
        <v>A3</v>
      </c>
      <c r="M6" s="33" t="str">
        <f t="shared" si="3"/>
        <v>非設置</v>
      </c>
      <c r="N6" s="34" t="str">
        <f t="shared" si="3"/>
        <v>-</v>
      </c>
      <c r="O6" s="34">
        <f t="shared" si="3"/>
        <v>73.2</v>
      </c>
      <c r="P6" s="34">
        <f t="shared" si="3"/>
        <v>99.4</v>
      </c>
      <c r="Q6" s="34">
        <f t="shared" si="3"/>
        <v>1750</v>
      </c>
      <c r="R6" s="34">
        <f t="shared" si="3"/>
        <v>140516</v>
      </c>
      <c r="S6" s="34">
        <f t="shared" si="3"/>
        <v>70.31</v>
      </c>
      <c r="T6" s="34">
        <f t="shared" si="3"/>
        <v>1998.52</v>
      </c>
      <c r="U6" s="34">
        <f t="shared" si="3"/>
        <v>139348</v>
      </c>
      <c r="V6" s="34">
        <f t="shared" si="3"/>
        <v>66.89</v>
      </c>
      <c r="W6" s="34">
        <f t="shared" si="3"/>
        <v>2083.2399999999998</v>
      </c>
      <c r="X6" s="35">
        <f>IF(X7="",NA(),X7)</f>
        <v>113.93</v>
      </c>
      <c r="Y6" s="35">
        <f t="shared" ref="Y6:AG6" si="4">IF(Y7="",NA(),Y7)</f>
        <v>104.28</v>
      </c>
      <c r="Z6" s="35">
        <f t="shared" si="4"/>
        <v>118.95</v>
      </c>
      <c r="AA6" s="35">
        <f t="shared" si="4"/>
        <v>120.52</v>
      </c>
      <c r="AB6" s="35">
        <f t="shared" si="4"/>
        <v>124.18</v>
      </c>
      <c r="AC6" s="35">
        <f t="shared" si="4"/>
        <v>108.44</v>
      </c>
      <c r="AD6" s="35">
        <f t="shared" si="4"/>
        <v>113.11</v>
      </c>
      <c r="AE6" s="35">
        <f t="shared" si="4"/>
        <v>114</v>
      </c>
      <c r="AF6" s="35">
        <f t="shared" si="4"/>
        <v>114</v>
      </c>
      <c r="AG6" s="35">
        <f t="shared" si="4"/>
        <v>113.68</v>
      </c>
      <c r="AH6" s="34" t="str">
        <f>IF(AH7="","",IF(AH7="-","【-】","【"&amp;SUBSTITUTE(TEXT(AH7,"#,##0.00"),"-","△")&amp;"】"))</f>
        <v>【113.39】</v>
      </c>
      <c r="AI6" s="34">
        <f>IF(AI7="",NA(),AI7)</f>
        <v>0</v>
      </c>
      <c r="AJ6" s="34">
        <f t="shared" ref="AJ6:AR6" si="5">IF(AJ7="",NA(),AJ7)</f>
        <v>0</v>
      </c>
      <c r="AK6" s="34">
        <f t="shared" si="5"/>
        <v>0</v>
      </c>
      <c r="AL6" s="34">
        <f t="shared" si="5"/>
        <v>0</v>
      </c>
      <c r="AM6" s="34">
        <f t="shared" si="5"/>
        <v>0</v>
      </c>
      <c r="AN6" s="35">
        <f t="shared" si="5"/>
        <v>0.81</v>
      </c>
      <c r="AO6" s="34">
        <f t="shared" si="5"/>
        <v>0</v>
      </c>
      <c r="AP6" s="35">
        <f t="shared" si="5"/>
        <v>0.03</v>
      </c>
      <c r="AQ6" s="35">
        <f t="shared" si="5"/>
        <v>0.23</v>
      </c>
      <c r="AR6" s="35">
        <f t="shared" si="5"/>
        <v>0.03</v>
      </c>
      <c r="AS6" s="34" t="str">
        <f>IF(AS7="","",IF(AS7="-","【-】","【"&amp;SUBSTITUTE(TEXT(AS7,"#,##0.00"),"-","△")&amp;"】"))</f>
        <v>【0.85】</v>
      </c>
      <c r="AT6" s="35">
        <f>IF(AT7="",NA(),AT7)</f>
        <v>1480.75</v>
      </c>
      <c r="AU6" s="35">
        <f t="shared" ref="AU6:BC6" si="6">IF(AU7="",NA(),AU7)</f>
        <v>296.32</v>
      </c>
      <c r="AV6" s="35">
        <f t="shared" si="6"/>
        <v>314.48</v>
      </c>
      <c r="AW6" s="35">
        <f t="shared" si="6"/>
        <v>400.28</v>
      </c>
      <c r="AX6" s="35">
        <f t="shared" si="6"/>
        <v>360.45</v>
      </c>
      <c r="AY6" s="35">
        <f t="shared" si="6"/>
        <v>648.09</v>
      </c>
      <c r="AZ6" s="35">
        <f t="shared" si="6"/>
        <v>344.19</v>
      </c>
      <c r="BA6" s="35">
        <f t="shared" si="6"/>
        <v>352.05</v>
      </c>
      <c r="BB6" s="35">
        <f t="shared" si="6"/>
        <v>349.04</v>
      </c>
      <c r="BC6" s="35">
        <f t="shared" si="6"/>
        <v>337.49</v>
      </c>
      <c r="BD6" s="34" t="str">
        <f>IF(BD7="","",IF(BD7="-","【-】","【"&amp;SUBSTITUTE(TEXT(BD7,"#,##0.00"),"-","△")&amp;"】"))</f>
        <v>【264.34】</v>
      </c>
      <c r="BE6" s="35">
        <f>IF(BE7="",NA(),BE7)</f>
        <v>242.04</v>
      </c>
      <c r="BF6" s="35">
        <f t="shared" ref="BF6:BN6" si="7">IF(BF7="",NA(),BF7)</f>
        <v>252.51</v>
      </c>
      <c r="BG6" s="35">
        <f t="shared" si="7"/>
        <v>254.08</v>
      </c>
      <c r="BH6" s="35">
        <f t="shared" si="7"/>
        <v>253.04</v>
      </c>
      <c r="BI6" s="35">
        <f t="shared" si="7"/>
        <v>252.63</v>
      </c>
      <c r="BJ6" s="35">
        <f t="shared" si="7"/>
        <v>253.86</v>
      </c>
      <c r="BK6" s="35">
        <f t="shared" si="7"/>
        <v>252.09</v>
      </c>
      <c r="BL6" s="35">
        <f t="shared" si="7"/>
        <v>250.76</v>
      </c>
      <c r="BM6" s="35">
        <f t="shared" si="7"/>
        <v>254.54</v>
      </c>
      <c r="BN6" s="35">
        <f t="shared" si="7"/>
        <v>265.92</v>
      </c>
      <c r="BO6" s="34" t="str">
        <f>IF(BO7="","",IF(BO7="-","【-】","【"&amp;SUBSTITUTE(TEXT(BO7,"#,##0.00"),"-","△")&amp;"】"))</f>
        <v>【274.27】</v>
      </c>
      <c r="BP6" s="35">
        <f>IF(BP7="",NA(),BP7)</f>
        <v>112.05</v>
      </c>
      <c r="BQ6" s="35">
        <f t="shared" ref="BQ6:BY6" si="8">IF(BQ7="",NA(),BQ7)</f>
        <v>103.08</v>
      </c>
      <c r="BR6" s="35">
        <f t="shared" si="8"/>
        <v>119.07</v>
      </c>
      <c r="BS6" s="35">
        <f t="shared" si="8"/>
        <v>120.96</v>
      </c>
      <c r="BT6" s="35">
        <f t="shared" si="8"/>
        <v>124.85</v>
      </c>
      <c r="BU6" s="35">
        <f t="shared" si="8"/>
        <v>100.07</v>
      </c>
      <c r="BV6" s="35">
        <f t="shared" si="8"/>
        <v>106.22</v>
      </c>
      <c r="BW6" s="35">
        <f t="shared" si="8"/>
        <v>106.69</v>
      </c>
      <c r="BX6" s="35">
        <f t="shared" si="8"/>
        <v>106.52</v>
      </c>
      <c r="BY6" s="35">
        <f t="shared" si="8"/>
        <v>105.86</v>
      </c>
      <c r="BZ6" s="34" t="str">
        <f>IF(BZ7="","",IF(BZ7="-","【-】","【"&amp;SUBSTITUTE(TEXT(BZ7,"#,##0.00"),"-","△")&amp;"】"))</f>
        <v>【104.36】</v>
      </c>
      <c r="CA6" s="35">
        <f>IF(CA7="",NA(),CA7)</f>
        <v>99.09</v>
      </c>
      <c r="CB6" s="35">
        <f t="shared" ref="CB6:CJ6" si="9">IF(CB7="",NA(),CB7)</f>
        <v>107.83</v>
      </c>
      <c r="CC6" s="35">
        <f t="shared" si="9"/>
        <v>93.37</v>
      </c>
      <c r="CD6" s="35">
        <f t="shared" si="9"/>
        <v>91.87</v>
      </c>
      <c r="CE6" s="35">
        <f t="shared" si="9"/>
        <v>89.05</v>
      </c>
      <c r="CF6" s="35">
        <f t="shared" si="9"/>
        <v>164.93</v>
      </c>
      <c r="CG6" s="35">
        <f t="shared" si="9"/>
        <v>155.22999999999999</v>
      </c>
      <c r="CH6" s="35">
        <f t="shared" si="9"/>
        <v>154.91999999999999</v>
      </c>
      <c r="CI6" s="35">
        <f t="shared" si="9"/>
        <v>155.80000000000001</v>
      </c>
      <c r="CJ6" s="35">
        <f t="shared" si="9"/>
        <v>158.58000000000001</v>
      </c>
      <c r="CK6" s="34" t="str">
        <f>IF(CK7="","",IF(CK7="-","【-】","【"&amp;SUBSTITUTE(TEXT(CK7,"#,##0.00"),"-","△")&amp;"】"))</f>
        <v>【165.71】</v>
      </c>
      <c r="CL6" s="35">
        <f>IF(CL7="",NA(),CL7)</f>
        <v>59.67</v>
      </c>
      <c r="CM6" s="35">
        <f t="shared" ref="CM6:CU6" si="10">IF(CM7="",NA(),CM7)</f>
        <v>58.58</v>
      </c>
      <c r="CN6" s="35">
        <f t="shared" si="10"/>
        <v>57.52</v>
      </c>
      <c r="CO6" s="35">
        <f t="shared" si="10"/>
        <v>56.02</v>
      </c>
      <c r="CP6" s="35">
        <f t="shared" si="10"/>
        <v>55.9</v>
      </c>
      <c r="CQ6" s="35">
        <f t="shared" si="10"/>
        <v>62.45</v>
      </c>
      <c r="CR6" s="35">
        <f t="shared" si="10"/>
        <v>62.12</v>
      </c>
      <c r="CS6" s="35">
        <f t="shared" si="10"/>
        <v>62.26</v>
      </c>
      <c r="CT6" s="35">
        <f t="shared" si="10"/>
        <v>62.1</v>
      </c>
      <c r="CU6" s="35">
        <f t="shared" si="10"/>
        <v>62.38</v>
      </c>
      <c r="CV6" s="34" t="str">
        <f>IF(CV7="","",IF(CV7="-","【-】","【"&amp;SUBSTITUTE(TEXT(CV7,"#,##0.00"),"-","△")&amp;"】"))</f>
        <v>【60.41】</v>
      </c>
      <c r="CW6" s="35">
        <f>IF(CW7="",NA(),CW7)</f>
        <v>90.9</v>
      </c>
      <c r="CX6" s="35">
        <f t="shared" ref="CX6:DF6" si="11">IF(CX7="",NA(),CX7)</f>
        <v>90.38</v>
      </c>
      <c r="CY6" s="35">
        <f t="shared" si="11"/>
        <v>91.06</v>
      </c>
      <c r="CZ6" s="35">
        <f t="shared" si="11"/>
        <v>92.91</v>
      </c>
      <c r="DA6" s="35">
        <f t="shared" si="11"/>
        <v>92.68</v>
      </c>
      <c r="DB6" s="35">
        <f t="shared" si="11"/>
        <v>89.76</v>
      </c>
      <c r="DC6" s="35">
        <f t="shared" si="11"/>
        <v>89.45</v>
      </c>
      <c r="DD6" s="35">
        <f t="shared" si="11"/>
        <v>89.5</v>
      </c>
      <c r="DE6" s="35">
        <f t="shared" si="11"/>
        <v>89.52</v>
      </c>
      <c r="DF6" s="35">
        <f t="shared" si="11"/>
        <v>89.17</v>
      </c>
      <c r="DG6" s="34" t="str">
        <f>IF(DG7="","",IF(DG7="-","【-】","【"&amp;SUBSTITUTE(TEXT(DG7,"#,##0.00"),"-","△")&amp;"】"))</f>
        <v>【89.93】</v>
      </c>
      <c r="DH6" s="35">
        <f>IF(DH7="",NA(),DH7)</f>
        <v>46.53</v>
      </c>
      <c r="DI6" s="35">
        <f t="shared" ref="DI6:DQ6" si="12">IF(DI7="",NA(),DI7)</f>
        <v>44.65</v>
      </c>
      <c r="DJ6" s="35">
        <f t="shared" si="12"/>
        <v>45.62</v>
      </c>
      <c r="DK6" s="35">
        <f t="shared" si="12"/>
        <v>46.48</v>
      </c>
      <c r="DL6" s="35">
        <f t="shared" si="12"/>
        <v>47.21</v>
      </c>
      <c r="DM6" s="35">
        <f t="shared" si="12"/>
        <v>41.12</v>
      </c>
      <c r="DN6" s="35">
        <f t="shared" si="12"/>
        <v>44.91</v>
      </c>
      <c r="DO6" s="35">
        <f t="shared" si="12"/>
        <v>45.89</v>
      </c>
      <c r="DP6" s="35">
        <f t="shared" si="12"/>
        <v>46.58</v>
      </c>
      <c r="DQ6" s="35">
        <f t="shared" si="12"/>
        <v>46.99</v>
      </c>
      <c r="DR6" s="34" t="str">
        <f>IF(DR7="","",IF(DR7="-","【-】","【"&amp;SUBSTITUTE(TEXT(DR7,"#,##0.00"),"-","△")&amp;"】"))</f>
        <v>【48.12】</v>
      </c>
      <c r="DS6" s="35">
        <f>IF(DS7="",NA(),DS7)</f>
        <v>4.13</v>
      </c>
      <c r="DT6" s="35">
        <f t="shared" ref="DT6:EB6" si="13">IF(DT7="",NA(),DT7)</f>
        <v>4.99</v>
      </c>
      <c r="DU6" s="35">
        <f t="shared" si="13"/>
        <v>6.16</v>
      </c>
      <c r="DV6" s="35">
        <f t="shared" si="13"/>
        <v>6.65</v>
      </c>
      <c r="DW6" s="35">
        <f t="shared" si="13"/>
        <v>8.5299999999999994</v>
      </c>
      <c r="DX6" s="35">
        <f t="shared" si="13"/>
        <v>10.9</v>
      </c>
      <c r="DY6" s="35">
        <f t="shared" si="13"/>
        <v>12.03</v>
      </c>
      <c r="DZ6" s="35">
        <f t="shared" si="13"/>
        <v>13.14</v>
      </c>
      <c r="EA6" s="35">
        <f t="shared" si="13"/>
        <v>14.45</v>
      </c>
      <c r="EB6" s="35">
        <f t="shared" si="13"/>
        <v>15.83</v>
      </c>
      <c r="EC6" s="34" t="str">
        <f>IF(EC7="","",IF(EC7="-","【-】","【"&amp;SUBSTITUTE(TEXT(EC7,"#,##0.00"),"-","△")&amp;"】"))</f>
        <v>【15.89】</v>
      </c>
      <c r="ED6" s="35">
        <f>IF(ED7="",NA(),ED7)</f>
        <v>1.42</v>
      </c>
      <c r="EE6" s="35">
        <f t="shared" ref="EE6:EM6" si="14">IF(EE7="",NA(),EE7)</f>
        <v>1.65</v>
      </c>
      <c r="EF6" s="35">
        <f t="shared" si="14"/>
        <v>1.1100000000000001</v>
      </c>
      <c r="EG6" s="35">
        <f t="shared" si="14"/>
        <v>0.98</v>
      </c>
      <c r="EH6" s="35">
        <f t="shared" si="14"/>
        <v>0.93</v>
      </c>
      <c r="EI6" s="35">
        <f t="shared" si="14"/>
        <v>0.85</v>
      </c>
      <c r="EJ6" s="35">
        <f t="shared" si="14"/>
        <v>0.75</v>
      </c>
      <c r="EK6" s="35">
        <f t="shared" si="14"/>
        <v>0.95</v>
      </c>
      <c r="EL6" s="35">
        <f t="shared" si="14"/>
        <v>0.74</v>
      </c>
      <c r="EM6" s="35">
        <f t="shared" si="14"/>
        <v>0.74</v>
      </c>
      <c r="EN6" s="34" t="str">
        <f>IF(EN7="","",IF(EN7="-","【-】","【"&amp;SUBSTITUTE(TEXT(EN7,"#,##0.00"),"-","△")&amp;"】"))</f>
        <v>【0.69】</v>
      </c>
    </row>
    <row r="7" spans="1:144" s="36" customFormat="1" x14ac:dyDescent="0.15">
      <c r="A7" s="28"/>
      <c r="B7" s="37">
        <v>2017</v>
      </c>
      <c r="C7" s="37">
        <v>222127</v>
      </c>
      <c r="D7" s="37">
        <v>46</v>
      </c>
      <c r="E7" s="37">
        <v>1</v>
      </c>
      <c r="F7" s="37">
        <v>0</v>
      </c>
      <c r="G7" s="37">
        <v>1</v>
      </c>
      <c r="H7" s="37" t="s">
        <v>105</v>
      </c>
      <c r="I7" s="37" t="s">
        <v>106</v>
      </c>
      <c r="J7" s="37" t="s">
        <v>107</v>
      </c>
      <c r="K7" s="37" t="s">
        <v>108</v>
      </c>
      <c r="L7" s="37" t="s">
        <v>109</v>
      </c>
      <c r="M7" s="37" t="s">
        <v>110</v>
      </c>
      <c r="N7" s="38" t="s">
        <v>111</v>
      </c>
      <c r="O7" s="38">
        <v>73.2</v>
      </c>
      <c r="P7" s="38">
        <v>99.4</v>
      </c>
      <c r="Q7" s="38">
        <v>1750</v>
      </c>
      <c r="R7" s="38">
        <v>140516</v>
      </c>
      <c r="S7" s="38">
        <v>70.31</v>
      </c>
      <c r="T7" s="38">
        <v>1998.52</v>
      </c>
      <c r="U7" s="38">
        <v>139348</v>
      </c>
      <c r="V7" s="38">
        <v>66.89</v>
      </c>
      <c r="W7" s="38">
        <v>2083.2399999999998</v>
      </c>
      <c r="X7" s="38">
        <v>113.93</v>
      </c>
      <c r="Y7" s="38">
        <v>104.28</v>
      </c>
      <c r="Z7" s="38">
        <v>118.95</v>
      </c>
      <c r="AA7" s="38">
        <v>120.52</v>
      </c>
      <c r="AB7" s="38">
        <v>124.18</v>
      </c>
      <c r="AC7" s="38">
        <v>108.44</v>
      </c>
      <c r="AD7" s="38">
        <v>113.11</v>
      </c>
      <c r="AE7" s="38">
        <v>114</v>
      </c>
      <c r="AF7" s="38">
        <v>114</v>
      </c>
      <c r="AG7" s="38">
        <v>113.68</v>
      </c>
      <c r="AH7" s="38">
        <v>113.39</v>
      </c>
      <c r="AI7" s="38">
        <v>0</v>
      </c>
      <c r="AJ7" s="38">
        <v>0</v>
      </c>
      <c r="AK7" s="38">
        <v>0</v>
      </c>
      <c r="AL7" s="38">
        <v>0</v>
      </c>
      <c r="AM7" s="38">
        <v>0</v>
      </c>
      <c r="AN7" s="38">
        <v>0.81</v>
      </c>
      <c r="AO7" s="38">
        <v>0</v>
      </c>
      <c r="AP7" s="38">
        <v>0.03</v>
      </c>
      <c r="AQ7" s="38">
        <v>0.23</v>
      </c>
      <c r="AR7" s="38">
        <v>0.03</v>
      </c>
      <c r="AS7" s="38">
        <v>0.85</v>
      </c>
      <c r="AT7" s="38">
        <v>1480.75</v>
      </c>
      <c r="AU7" s="38">
        <v>296.32</v>
      </c>
      <c r="AV7" s="38">
        <v>314.48</v>
      </c>
      <c r="AW7" s="38">
        <v>400.28</v>
      </c>
      <c r="AX7" s="38">
        <v>360.45</v>
      </c>
      <c r="AY7" s="38">
        <v>648.09</v>
      </c>
      <c r="AZ7" s="38">
        <v>344.19</v>
      </c>
      <c r="BA7" s="38">
        <v>352.05</v>
      </c>
      <c r="BB7" s="38">
        <v>349.04</v>
      </c>
      <c r="BC7" s="38">
        <v>337.49</v>
      </c>
      <c r="BD7" s="38">
        <v>264.33999999999997</v>
      </c>
      <c r="BE7" s="38">
        <v>242.04</v>
      </c>
      <c r="BF7" s="38">
        <v>252.51</v>
      </c>
      <c r="BG7" s="38">
        <v>254.08</v>
      </c>
      <c r="BH7" s="38">
        <v>253.04</v>
      </c>
      <c r="BI7" s="38">
        <v>252.63</v>
      </c>
      <c r="BJ7" s="38">
        <v>253.86</v>
      </c>
      <c r="BK7" s="38">
        <v>252.09</v>
      </c>
      <c r="BL7" s="38">
        <v>250.76</v>
      </c>
      <c r="BM7" s="38">
        <v>254.54</v>
      </c>
      <c r="BN7" s="38">
        <v>265.92</v>
      </c>
      <c r="BO7" s="38">
        <v>274.27</v>
      </c>
      <c r="BP7" s="38">
        <v>112.05</v>
      </c>
      <c r="BQ7" s="38">
        <v>103.08</v>
      </c>
      <c r="BR7" s="38">
        <v>119.07</v>
      </c>
      <c r="BS7" s="38">
        <v>120.96</v>
      </c>
      <c r="BT7" s="38">
        <v>124.85</v>
      </c>
      <c r="BU7" s="38">
        <v>100.07</v>
      </c>
      <c r="BV7" s="38">
        <v>106.22</v>
      </c>
      <c r="BW7" s="38">
        <v>106.69</v>
      </c>
      <c r="BX7" s="38">
        <v>106.52</v>
      </c>
      <c r="BY7" s="38">
        <v>105.86</v>
      </c>
      <c r="BZ7" s="38">
        <v>104.36</v>
      </c>
      <c r="CA7" s="38">
        <v>99.09</v>
      </c>
      <c r="CB7" s="38">
        <v>107.83</v>
      </c>
      <c r="CC7" s="38">
        <v>93.37</v>
      </c>
      <c r="CD7" s="38">
        <v>91.87</v>
      </c>
      <c r="CE7" s="38">
        <v>89.05</v>
      </c>
      <c r="CF7" s="38">
        <v>164.93</v>
      </c>
      <c r="CG7" s="38">
        <v>155.22999999999999</v>
      </c>
      <c r="CH7" s="38">
        <v>154.91999999999999</v>
      </c>
      <c r="CI7" s="38">
        <v>155.80000000000001</v>
      </c>
      <c r="CJ7" s="38">
        <v>158.58000000000001</v>
      </c>
      <c r="CK7" s="38">
        <v>165.71</v>
      </c>
      <c r="CL7" s="38">
        <v>59.67</v>
      </c>
      <c r="CM7" s="38">
        <v>58.58</v>
      </c>
      <c r="CN7" s="38">
        <v>57.52</v>
      </c>
      <c r="CO7" s="38">
        <v>56.02</v>
      </c>
      <c r="CP7" s="38">
        <v>55.9</v>
      </c>
      <c r="CQ7" s="38">
        <v>62.45</v>
      </c>
      <c r="CR7" s="38">
        <v>62.12</v>
      </c>
      <c r="CS7" s="38">
        <v>62.26</v>
      </c>
      <c r="CT7" s="38">
        <v>62.1</v>
      </c>
      <c r="CU7" s="38">
        <v>62.38</v>
      </c>
      <c r="CV7" s="38">
        <v>60.41</v>
      </c>
      <c r="CW7" s="38">
        <v>90.9</v>
      </c>
      <c r="CX7" s="38">
        <v>90.38</v>
      </c>
      <c r="CY7" s="38">
        <v>91.06</v>
      </c>
      <c r="CZ7" s="38">
        <v>92.91</v>
      </c>
      <c r="DA7" s="38">
        <v>92.68</v>
      </c>
      <c r="DB7" s="38">
        <v>89.76</v>
      </c>
      <c r="DC7" s="38">
        <v>89.45</v>
      </c>
      <c r="DD7" s="38">
        <v>89.5</v>
      </c>
      <c r="DE7" s="38">
        <v>89.52</v>
      </c>
      <c r="DF7" s="38">
        <v>89.17</v>
      </c>
      <c r="DG7" s="38">
        <v>89.93</v>
      </c>
      <c r="DH7" s="38">
        <v>46.53</v>
      </c>
      <c r="DI7" s="38">
        <v>44.65</v>
      </c>
      <c r="DJ7" s="38">
        <v>45.62</v>
      </c>
      <c r="DK7" s="38">
        <v>46.48</v>
      </c>
      <c r="DL7" s="38">
        <v>47.21</v>
      </c>
      <c r="DM7" s="38">
        <v>41.12</v>
      </c>
      <c r="DN7" s="38">
        <v>44.91</v>
      </c>
      <c r="DO7" s="38">
        <v>45.89</v>
      </c>
      <c r="DP7" s="38">
        <v>46.58</v>
      </c>
      <c r="DQ7" s="38">
        <v>46.99</v>
      </c>
      <c r="DR7" s="38">
        <v>48.12</v>
      </c>
      <c r="DS7" s="38">
        <v>4.13</v>
      </c>
      <c r="DT7" s="38">
        <v>4.99</v>
      </c>
      <c r="DU7" s="38">
        <v>6.16</v>
      </c>
      <c r="DV7" s="38">
        <v>6.65</v>
      </c>
      <c r="DW7" s="38">
        <v>8.5299999999999994</v>
      </c>
      <c r="DX7" s="38">
        <v>10.9</v>
      </c>
      <c r="DY7" s="38">
        <v>12.03</v>
      </c>
      <c r="DZ7" s="38">
        <v>13.14</v>
      </c>
      <c r="EA7" s="38">
        <v>14.45</v>
      </c>
      <c r="EB7" s="38">
        <v>15.83</v>
      </c>
      <c r="EC7" s="38">
        <v>15.89</v>
      </c>
      <c r="ED7" s="38">
        <v>1.42</v>
      </c>
      <c r="EE7" s="38">
        <v>1.65</v>
      </c>
      <c r="EF7" s="38">
        <v>1.1100000000000001</v>
      </c>
      <c r="EG7" s="38">
        <v>0.98</v>
      </c>
      <c r="EH7" s="38">
        <v>0.93</v>
      </c>
      <c r="EI7" s="38">
        <v>0.85</v>
      </c>
      <c r="EJ7" s="38">
        <v>0.75</v>
      </c>
      <c r="EK7" s="38">
        <v>0.95</v>
      </c>
      <c r="EL7" s="38">
        <v>0.74</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小杉　奈穂</cp:lastModifiedBy>
  <cp:lastPrinted>2019-01-25T02:11:16Z</cp:lastPrinted>
  <dcterms:created xsi:type="dcterms:W3CDTF">2018-12-03T08:32:23Z</dcterms:created>
  <dcterms:modified xsi:type="dcterms:W3CDTF">2019-01-25T02:19:50Z</dcterms:modified>
  <cp:category/>
</cp:coreProperties>
</file>