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FXBcVDrtyqr9Kq3hU7Pj/+vGXsn5t/T2S5gBUb+8oKTT+Q7QhI/Idvcsm1hqqGpNRLHmclehnTSKqmVYy3/osw==" workbookSaltValue="X3tlGcYnTS2tFUfRZkkJS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<sst xmlns="http://schemas.openxmlformats.org/spreadsheetml/2006/main" count="240" uniqueCount="125">
  <si>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</si>
  <si>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</si>
  <si>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</si>
  <si>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</si>
  <si>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</si>
  <si>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</si>
  <si>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</si>
  <si>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</si>
  <si>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</si>
  <si>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</si>
  <si>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</si>
  <si>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</si>
  <si>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</si>
  <si>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</si>
  <si>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</si>
  <si>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</si>
  <si>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</si>
  <si>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</si>
  <si>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</si>
  <si>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</si>
  <si>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</si>
  <si>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</si>
  <si>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</si>
  <si>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</si>
  <si>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</si>
  <si>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</si>
  <si>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</si>
  <si>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</si>
  <si>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</si>
  <si>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</si>
  <si>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</si>
  <si>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</si>
  <si>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</si>
  <si>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</si>
  <si>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</si>
  <si>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</si>
  <si>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</si>
  <si>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</si>
  <si>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</si>
  <si>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</si>
  <si>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</si>
  <si>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</si>
  <si>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</si>
  <si>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</si>
  <si>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</si>
  <si>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</si>
  <si>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</si>
  <si>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</si>
  <si>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</si>
  <si>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</si>
  <si>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</si>
  <si>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</si>
  <si>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</si>
  <si>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</si>
  <si>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</si>
  <si>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</si>
  <si>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</si>
  <si>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</si>
  <si>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</si>
  <si>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</si>
  <si>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</si>
  <si>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</si>
  <si>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</si>
  <si>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</si>
  <si>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</si>
  <si>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</si>
  <si>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</si>
  <si>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</si>
  <si>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</si>
  <si>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</si>
  <si>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</si>
  <si>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</si>
  <si>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</si>
  <si>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</si>
  <si>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</si>
  <si>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</si>
  <si>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</si>
  <si>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</si>
  <si>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</si>
  <si>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</si>
  <si>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</si>
  <si>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</si>
  <si>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</si>
  <si>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</si>
  <si>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</si>
  <si>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</si>
  <si>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</si>
  <si>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</si>
  <si>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</si>
  <si>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</si>
  <si>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</si>
  <si>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</si>
  <si>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</si>
  <si>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</si>
  <si>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</si>
  <si>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</si>
  <si>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</si>
  <si>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</si>
  <si>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</si>
  <si>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</si>
  <si>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</si>
  <si>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</si>
  <si>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</si>
  <si>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</si>
  <si>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</si>
  <si>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</si>
  <si>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</si>
  <si>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</si>
  <si>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</si>
  <si>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</si>
  <si>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</si>
  <si>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</si>
  <si>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</si>
  <si>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</si>
  <si>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</si>
  <si>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</si>
  <si>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</si>
  <si>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</si>
  <si>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</si>
  <si>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</si>
  <si>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</si>
  <si>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</si>
  <si>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現在、汚水管渠の更新等の老朽化対策については未着手であるが、昭和47年度に整備を開始してからＨ29年度で45年を経過し、初期に整備した管渠については法定耐用年数とされる50年に近づいているため、今後ストックマネジメント計画を策定し老朽化対策に着手する予定である。また、管渠の老朽化は、経年劣化以外の要因である通過交通による輪荷重や地盤等の影響を受けやすいため、毎年管内カメラ調査等を行い状況把握に努めている。
類似団体においては老朽化対策に着手している団体もあるため、今後は本市においてもストックマネジメント計画に基づく計画的な改築・更新対策を図っていく。なお、平成28年度数値は0.25となっているが、0.00の誤りである（管渠の新設を更新として計上したもの。）。
</t>
    <rPh sb="281" eb="283">
      <t>ヘイセイ</t>
    </rPh>
    <rPh sb="285" eb="287">
      <t>ネンド</t>
    </rPh>
    <rPh sb="287" eb="289">
      <t>スウチ</t>
    </rPh>
    <rPh sb="307" eb="308">
      <t>アヤマ</t>
    </rPh>
    <rPh sb="313" eb="315">
      <t>カンキョ</t>
    </rPh>
    <rPh sb="316" eb="318">
      <t>シンセツ</t>
    </rPh>
    <rPh sb="319" eb="321">
      <t>コウシン</t>
    </rPh>
    <rPh sb="324" eb="326">
      <t>ケイジョウ</t>
    </rPh>
    <phoneticPr fontId="15"/>
  </si>
  <si>
    <t>①収益的収支率は、前年度に比べ7.1％上昇しているが、これは一般会計繰出金の算出方法を整理した結果、基準内繰出金が増加したためである。
④企業債残高対事業規模比率は、前年度に比べ6.3％減少しているが、これは一般会計繰出金の算出方法を整理した結果、雨水処理負担金が増加したこと及び現在、地方債償還のピークを迎えており地方債残高が減少したためである。
⑤経費回収率は、前年度に比べ8.9％上昇しているが、これは分流式下水道等に要する経費の算定方法を整理した結果、汚水処理費が減少したためである。
⑥汚水処理原価は、前年度に比べ46円減額しているが、上記⑤同様、分流式下水道等に要する経費の算定方法を整理したことによる。
⑦施設施設利用率53.63％は、62.44％の誤りである（晴天時一日平均処理水量の集計誤り）。これは全国平均を若干上回っている状況であり、雨天時には稼働率が100％となるこもあるため、適切な施設規模であると考える。
⑧水洗化率は、前年度に比べ0.6％上昇し、微増傾向であり、類団平均に近づいている。引き続き、接続推進事業を実施していかなければならない。
上記①、④、⑤及び⑥の指標の改善において、経費の大幅な縮減は困難であり、使用料の改定を視野に入れた収納増の検討が必要である。</t>
    <rPh sb="1" eb="3">
      <t>シュウエキ</t>
    </rPh>
    <rPh sb="3" eb="4">
      <t>テキ</t>
    </rPh>
    <rPh sb="4" eb="6">
      <t>シュウシ</t>
    </rPh>
    <rPh sb="6" eb="7">
      <t>リツ</t>
    </rPh>
    <rPh sb="9" eb="12">
      <t>ゼンネンド</t>
    </rPh>
    <rPh sb="13" eb="14">
      <t>クラ</t>
    </rPh>
    <rPh sb="19" eb="21">
      <t>ジョウショウ</t>
    </rPh>
    <rPh sb="30" eb="32">
      <t>イッパン</t>
    </rPh>
    <rPh sb="34" eb="36">
      <t>クリダ</t>
    </rPh>
    <rPh sb="36" eb="37">
      <t>キン</t>
    </rPh>
    <rPh sb="38" eb="40">
      <t>サンシュツ</t>
    </rPh>
    <rPh sb="40" eb="42">
      <t>ホウホウ</t>
    </rPh>
    <rPh sb="43" eb="45">
      <t>セイリ</t>
    </rPh>
    <rPh sb="47" eb="49">
      <t>ケッカ</t>
    </rPh>
    <rPh sb="50" eb="53">
      <t>キジュンナイ</t>
    </rPh>
    <rPh sb="53" eb="55">
      <t>クリダ</t>
    </rPh>
    <rPh sb="55" eb="56">
      <t>キン</t>
    </rPh>
    <rPh sb="57" eb="59">
      <t>ゾウカ</t>
    </rPh>
    <rPh sb="69" eb="71">
      <t>キギョウ</t>
    </rPh>
    <rPh sb="71" eb="72">
      <t>サイ</t>
    </rPh>
    <rPh sb="72" eb="74">
      <t>ザンダカ</t>
    </rPh>
    <rPh sb="74" eb="75">
      <t>タイ</t>
    </rPh>
    <rPh sb="75" eb="77">
      <t>ジギョウ</t>
    </rPh>
    <rPh sb="77" eb="79">
      <t>キボ</t>
    </rPh>
    <rPh sb="79" eb="81">
      <t>ヒリツ</t>
    </rPh>
    <rPh sb="83" eb="86">
      <t>ゼンネンド</t>
    </rPh>
    <rPh sb="87" eb="88">
      <t>クラ</t>
    </rPh>
    <rPh sb="93" eb="95">
      <t>ゲンショウ</t>
    </rPh>
    <rPh sb="124" eb="126">
      <t>ウスイ</t>
    </rPh>
    <rPh sb="126" eb="128">
      <t>ショリ</t>
    </rPh>
    <rPh sb="128" eb="130">
      <t>フタン</t>
    </rPh>
    <rPh sb="130" eb="131">
      <t>キン</t>
    </rPh>
    <rPh sb="138" eb="139">
      <t>オヨ</t>
    </rPh>
    <rPh sb="140" eb="142">
      <t>ゲンザイ</t>
    </rPh>
    <rPh sb="143" eb="145">
      <t>チホウ</t>
    </rPh>
    <rPh sb="145" eb="146">
      <t>サイ</t>
    </rPh>
    <rPh sb="146" eb="148">
      <t>ショウカン</t>
    </rPh>
    <rPh sb="153" eb="154">
      <t>ムカ</t>
    </rPh>
    <rPh sb="158" eb="160">
      <t>チホウ</t>
    </rPh>
    <rPh sb="160" eb="161">
      <t>サイ</t>
    </rPh>
    <rPh sb="161" eb="162">
      <t>ザン</t>
    </rPh>
    <rPh sb="162" eb="163">
      <t>ダカ</t>
    </rPh>
    <rPh sb="164" eb="166">
      <t>ゲンショウ</t>
    </rPh>
    <rPh sb="176" eb="178">
      <t>ケイヒ</t>
    </rPh>
    <rPh sb="178" eb="180">
      <t>カイシュウ</t>
    </rPh>
    <rPh sb="180" eb="181">
      <t>リツ</t>
    </rPh>
    <rPh sb="183" eb="185">
      <t>ゼンネン</t>
    </rPh>
    <rPh sb="185" eb="186">
      <t>ド</t>
    </rPh>
    <rPh sb="187" eb="188">
      <t>クラ</t>
    </rPh>
    <rPh sb="193" eb="195">
      <t>ジョウショウ</t>
    </rPh>
    <rPh sb="204" eb="206">
      <t>ブンリュウ</t>
    </rPh>
    <rPh sb="206" eb="207">
      <t>シキ</t>
    </rPh>
    <rPh sb="207" eb="210">
      <t>ゲスイドウ</t>
    </rPh>
    <rPh sb="210" eb="211">
      <t>トウ</t>
    </rPh>
    <rPh sb="212" eb="213">
      <t>ヨウ</t>
    </rPh>
    <rPh sb="215" eb="217">
      <t>ケイヒ</t>
    </rPh>
    <rPh sb="218" eb="220">
      <t>サンテイ</t>
    </rPh>
    <rPh sb="220" eb="222">
      <t>ホウホウ</t>
    </rPh>
    <rPh sb="223" eb="225">
      <t>セイリ</t>
    </rPh>
    <rPh sb="227" eb="229">
      <t>ケッカ</t>
    </rPh>
    <rPh sb="230" eb="232">
      <t>オスイ</t>
    </rPh>
    <rPh sb="232" eb="234">
      <t>ショリ</t>
    </rPh>
    <rPh sb="234" eb="235">
      <t>ヒ</t>
    </rPh>
    <rPh sb="236" eb="238">
      <t>ゲンショウ</t>
    </rPh>
    <rPh sb="248" eb="250">
      <t>オスイ</t>
    </rPh>
    <rPh sb="250" eb="252">
      <t>ショリ</t>
    </rPh>
    <rPh sb="252" eb="254">
      <t>ゲンカ</t>
    </rPh>
    <rPh sb="264" eb="265">
      <t>エン</t>
    </rPh>
    <rPh sb="265" eb="267">
      <t>ゲンガク</t>
    </rPh>
    <rPh sb="273" eb="275">
      <t>ジョウキ</t>
    </rPh>
    <rPh sb="276" eb="278">
      <t>ドウヨウ</t>
    </rPh>
    <rPh sb="310" eb="312">
      <t>シセツ</t>
    </rPh>
    <rPh sb="312" eb="314">
      <t>シセツ</t>
    </rPh>
    <rPh sb="314" eb="317">
      <t>リヨウリツ</t>
    </rPh>
    <rPh sb="332" eb="333">
      <t>アヤマ</t>
    </rPh>
    <rPh sb="338" eb="340">
      <t>セイテン</t>
    </rPh>
    <rPh sb="340" eb="341">
      <t>ジ</t>
    </rPh>
    <rPh sb="341" eb="343">
      <t>イチニチ</t>
    </rPh>
    <rPh sb="343" eb="345">
      <t>ヘイキン</t>
    </rPh>
    <rPh sb="345" eb="347">
      <t>ショリ</t>
    </rPh>
    <rPh sb="347" eb="349">
      <t>スイリョウ</t>
    </rPh>
    <rPh sb="350" eb="352">
      <t>シュウケイ</t>
    </rPh>
    <rPh sb="352" eb="353">
      <t>アヤマ</t>
    </rPh>
    <rPh sb="359" eb="361">
      <t>ゼンコク</t>
    </rPh>
    <rPh sb="361" eb="363">
      <t>ヘイキン</t>
    </rPh>
    <rPh sb="364" eb="366">
      <t>ジャッカン</t>
    </rPh>
    <rPh sb="366" eb="368">
      <t>ウワマワ</t>
    </rPh>
    <rPh sb="372" eb="374">
      <t>ジョウキョウ</t>
    </rPh>
    <rPh sb="378" eb="380">
      <t>ウテン</t>
    </rPh>
    <rPh sb="380" eb="381">
      <t>ジ</t>
    </rPh>
    <rPh sb="383" eb="385">
      <t>カドウ</t>
    </rPh>
    <rPh sb="385" eb="386">
      <t>リツ</t>
    </rPh>
    <rPh sb="401" eb="403">
      <t>テキセツ</t>
    </rPh>
    <rPh sb="404" eb="406">
      <t>シセツ</t>
    </rPh>
    <rPh sb="406" eb="408">
      <t>キボ</t>
    </rPh>
    <rPh sb="412" eb="413">
      <t>カンガ</t>
    </rPh>
    <rPh sb="418" eb="421">
      <t>スイセンカ</t>
    </rPh>
    <rPh sb="421" eb="422">
      <t>リツ</t>
    </rPh>
    <rPh sb="424" eb="427">
      <t>ゼンネンド</t>
    </rPh>
    <rPh sb="428" eb="429">
      <t>クラ</t>
    </rPh>
    <rPh sb="434" eb="436">
      <t>ジョウショウ</t>
    </rPh>
    <rPh sb="438" eb="440">
      <t>ビゾウ</t>
    </rPh>
    <rPh sb="440" eb="442">
      <t>ケイコウ</t>
    </rPh>
    <rPh sb="451" eb="452">
      <t>チカ</t>
    </rPh>
    <rPh sb="458" eb="459">
      <t>ヒ</t>
    </rPh>
    <rPh sb="460" eb="461">
      <t>ツヅ</t>
    </rPh>
    <rPh sb="463" eb="465">
      <t>セツゾク</t>
    </rPh>
    <rPh sb="467" eb="469">
      <t>ジギョウ</t>
    </rPh>
    <rPh sb="470" eb="472">
      <t>ジッシ</t>
    </rPh>
    <rPh sb="486" eb="488">
      <t>ジョウキ</t>
    </rPh>
    <rPh sb="493" eb="494">
      <t>オヨ</t>
    </rPh>
    <rPh sb="497" eb="499">
      <t>シヒョウ</t>
    </rPh>
    <rPh sb="500" eb="502">
      <t>カイゼン</t>
    </rPh>
    <rPh sb="507" eb="509">
      <t>ケイヒ</t>
    </rPh>
    <rPh sb="510" eb="512">
      <t>オオハバ</t>
    </rPh>
    <rPh sb="513" eb="515">
      <t>シュクゲン</t>
    </rPh>
    <rPh sb="516" eb="518">
      <t>コンナン</t>
    </rPh>
    <rPh sb="522" eb="525">
      <t>シヨウリョウ</t>
    </rPh>
    <rPh sb="526" eb="528">
      <t>カイテイ</t>
    </rPh>
    <rPh sb="529" eb="531">
      <t>シヤ</t>
    </rPh>
    <rPh sb="532" eb="533">
      <t>イ</t>
    </rPh>
    <rPh sb="535" eb="537">
      <t>シュウノウ</t>
    </rPh>
    <rPh sb="537" eb="538">
      <t>ゾウ</t>
    </rPh>
    <rPh sb="539" eb="541">
      <t>ケントウ</t>
    </rPh>
    <rPh sb="542" eb="544">
      <t>ヒツヨウ</t>
    </rPh>
    <phoneticPr fontId="4"/>
  </si>
  <si>
    <t>下水処理場は既に長寿命化計画を策定しており、更新等老朽化対策に着手している。更新等行う中で、効率的な維持管理を行うための設備等を導入していく。
汚水管渠については、平成28年度に未普及対策に伴う公共下水道事業アクションプランを策定している。
公共下水道事業としては、平成31年度から公営企業会計を適用する予定であり、効率・効果的な事業の選択と集中、また、適正な使用料単価への改定を行うことができる環境を整備する。
また、公共下水道事業の将来にわたって安定的に事業を継続していくための基本計画である経営戦略を平成32年度までに策定し、計画的かつ合理的な経営活動を目指していくこととする。</t>
    <rPh sb="6" eb="7">
      <t>スデ</t>
    </rPh>
    <rPh sb="152" eb="154">
      <t>ヨテイ</t>
    </rPh>
    <rPh sb="158" eb="160">
      <t>コウリツ</t>
    </rPh>
    <rPh sb="161" eb="164">
      <t>コウカテキ</t>
    </rPh>
    <rPh sb="210" eb="212">
      <t>コウキョウ</t>
    </rPh>
    <rPh sb="212" eb="215">
      <t>ゲスイドウ</t>
    </rPh>
    <rPh sb="215" eb="217">
      <t>ジギョウ</t>
    </rPh>
    <rPh sb="218" eb="220">
      <t>ショウライ</t>
    </rPh>
    <rPh sb="225" eb="228">
      <t>アンテイテキ</t>
    </rPh>
    <rPh sb="229" eb="231">
      <t>ジギョウ</t>
    </rPh>
    <rPh sb="232" eb="234">
      <t>ケイゾク</t>
    </rPh>
    <rPh sb="241" eb="243">
      <t>キホン</t>
    </rPh>
    <rPh sb="243" eb="245">
      <t>ケイカク</t>
    </rPh>
    <rPh sb="248" eb="250">
      <t>ケイエイ</t>
    </rPh>
    <rPh sb="250" eb="252">
      <t>センリャク</t>
    </rPh>
    <rPh sb="253" eb="255">
      <t>ヘイセイ</t>
    </rPh>
    <rPh sb="257" eb="259">
      <t>ネンド</t>
    </rPh>
    <rPh sb="262" eb="264">
      <t>サクテイ</t>
    </rPh>
    <rPh sb="266" eb="268">
      <t>ケイカク</t>
    </rPh>
    <rPh sb="268" eb="269">
      <t>テキ</t>
    </rPh>
    <rPh sb="271" eb="274">
      <t>ゴウリテキ</t>
    </rPh>
    <rPh sb="275" eb="277">
      <t>ケイエイ</t>
    </rPh>
    <rPh sb="277" eb="279">
      <t>カツドウ</t>
    </rPh>
    <rPh sb="280" eb="282">
      <t>メザ</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</si>
</sst>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0.25</c:v>
                </c:pt>
                <c:pt idx="4">
                  <c:v>0</c:v>
                </c:pt>
              </c:numCache>
            </c:numRef>
          </c:val>
          <c:extLst xmlns:c16r2="http://schemas.microsoft.com/office/drawing/2015/06/chart">
            <c:ext xmlns:c16="http://schemas.microsoft.com/office/drawing/2014/chart" uri="{C3380CC4-5D6E-409C-BE32-E72D297353CC}">
              <c16:uniqueId val="{00000000-5F69-430C-AFE1-B9D007722C3F}"/>
            </c:ext>
          </c:extLst>
        </c:ser>
        <c:dLbls>
          <c:showLegendKey val="0"/>
          <c:showVal val="0"/>
          <c:showCatName val="0"/>
          <c:showSerName val="0"/>
          <c:showPercent val="0"/>
          <c:showBubbleSize val="0"/>
        </c:dLbls>
        <c:gapWidth val="150"/>
        <c:axId val="113376640"/>
        <c:axId val="1184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5F69-430C-AFE1-B9D007722C3F}"/>
            </c:ext>
          </c:extLst>
        </c:ser>
        <c:dLbls>
          <c:showLegendKey val="0"/>
          <c:showVal val="0"/>
          <c:showCatName val="0"/>
          <c:showSerName val="0"/>
          <c:showPercent val="0"/>
          <c:showBubbleSize val="0"/>
        </c:dLbls>
        <c:marker val="1"/>
        <c:smooth val="0"/>
        <c:axId val="113376640"/>
        <c:axId val="118474240"/>
      </c:lineChart>
      <c:dateAx>
        <c:axId val="113376640"/>
        <c:scaling>
          <c:orientation val="minMax"/>
        </c:scaling>
        <c:delete val="1"/>
        <c:axPos val="b"/>
        <c:numFmt formatCode="ge" sourceLinked="1"/>
        <c:majorTickMark val="none"/>
        <c:minorTickMark val="none"/>
        <c:tickLblPos val="none"/>
        <c:crossAx val="118474240"/>
        <c:crosses val="autoZero"/>
        <c:auto val="1"/>
        <c:lblOffset val="100"/>
        <c:baseTimeUnit val="years"/>
      </c:dateAx>
      <c:valAx>
        <c:axId val="118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54.66</c:v>
                </c:pt>
                <c:pt idx="1">
                  <c:v>61.29</c:v>
                </c:pt>
                <c:pt idx="2">
                  <c:v>61.29</c:v>
                </c:pt>
                <c:pt idx="3">
                  <c:v>63.38</c:v>
                </c:pt>
                <c:pt idx="4">
                  <c:v>53.63</c:v>
                </c:pt>
              </c:numCache>
            </c:numRef>
          </c:val>
          <c:extLst xmlns:c16r2="http://schemas.microsoft.com/office/drawing/2015/06/chart">
            <c:ext xmlns:c16="http://schemas.microsoft.com/office/drawing/2014/chart" uri="{C3380CC4-5D6E-409C-BE32-E72D297353CC}">
              <c16:uniqueId val="{00000000-7F45-43F1-A6B2-7A4FBE0FF672}"/>
            </c:ext>
          </c:extLst>
        </c:ser>
        <c:dLbls>
          <c:showLegendKey val="0"/>
          <c:showVal val="0"/>
          <c:showCatName val="0"/>
          <c:showSerName val="0"/>
          <c:showPercent val="0"/>
          <c:showBubbleSize val="0"/>
        </c:dLbls>
        <c:gapWidth val="150"/>
        <c:axId val="123714560"/>
        <c:axId val="1237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7F45-43F1-A6B2-7A4FBE0FF672}"/>
            </c:ext>
          </c:extLst>
        </c:ser>
        <c:dLbls>
          <c:showLegendKey val="0"/>
          <c:showVal val="0"/>
          <c:showCatName val="0"/>
          <c:showSerName val="0"/>
          <c:showPercent val="0"/>
          <c:showBubbleSize val="0"/>
        </c:dLbls>
        <c:marker val="1"/>
        <c:smooth val="0"/>
        <c:axId val="123714560"/>
        <c:axId val="123720832"/>
      </c:lineChart>
      <c:dateAx>
        <c:axId val="123714560"/>
        <c:scaling>
          <c:orientation val="minMax"/>
        </c:scaling>
        <c:delete val="1"/>
        <c:axPos val="b"/>
        <c:numFmt formatCode="ge" sourceLinked="1"/>
        <c:majorTickMark val="none"/>
        <c:minorTickMark val="none"/>
        <c:tickLblPos val="none"/>
        <c:crossAx val="123720832"/>
        <c:crosses val="autoZero"/>
        <c:auto val="1"/>
        <c:lblOffset val="100"/>
        <c:baseTimeUnit val="years"/>
      </c:dateAx>
      <c:valAx>
        <c:axId val="1237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87.35</c:v>
                </c:pt>
                <c:pt idx="1">
                  <c:v>87.66</c:v>
                </c:pt>
                <c:pt idx="2">
                  <c:v>88.14</c:v>
                </c:pt>
                <c:pt idx="3">
                  <c:v>89.03</c:v>
                </c:pt>
                <c:pt idx="4">
                  <c:v>89.61</c:v>
                </c:pt>
              </c:numCache>
            </c:numRef>
          </c:val>
          <c:extLst xmlns:c16r2="http://schemas.microsoft.com/office/drawing/2015/06/chart">
            <c:ext xmlns:c16="http://schemas.microsoft.com/office/drawing/2014/chart" uri="{C3380CC4-5D6E-409C-BE32-E72D297353CC}">
              <c16:uniqueId val="{00000000-703A-4FA6-90C2-B1B8599A0AA1}"/>
            </c:ext>
          </c:extLst>
        </c:ser>
        <c:dLbls>
          <c:showLegendKey val="0"/>
          <c:showVal val="0"/>
          <c:showCatName val="0"/>
          <c:showSerName val="0"/>
          <c:showPercent val="0"/>
          <c:showBubbleSize val="0"/>
        </c:dLbls>
        <c:gapWidth val="150"/>
        <c:axId val="123772288"/>
        <c:axId val="1237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703A-4FA6-90C2-B1B8599A0AA1}"/>
            </c:ext>
          </c:extLst>
        </c:ser>
        <c:dLbls>
          <c:showLegendKey val="0"/>
          <c:showVal val="0"/>
          <c:showCatName val="0"/>
          <c:showSerName val="0"/>
          <c:showPercent val="0"/>
          <c:showBubbleSize val="0"/>
        </c:dLbls>
        <c:marker val="1"/>
        <c:smooth val="0"/>
        <c:axId val="123772288"/>
        <c:axId val="123778560"/>
      </c:lineChart>
      <c:dateAx>
        <c:axId val="123772288"/>
        <c:scaling>
          <c:orientation val="minMax"/>
        </c:scaling>
        <c:delete val="1"/>
        <c:axPos val="b"/>
        <c:numFmt formatCode="ge" sourceLinked="1"/>
        <c:majorTickMark val="none"/>
        <c:minorTickMark val="none"/>
        <c:tickLblPos val="none"/>
        <c:crossAx val="123778560"/>
        <c:crosses val="autoZero"/>
        <c:auto val="1"/>
        <c:lblOffset val="100"/>
        <c:baseTimeUnit val="years"/>
      </c:dateAx>
      <c:valAx>
        <c:axId val="1237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65.099999999999994</c:v>
                </c:pt>
                <c:pt idx="1">
                  <c:v>64.459999999999994</c:v>
                </c:pt>
                <c:pt idx="2">
                  <c:v>62.89</c:v>
                </c:pt>
                <c:pt idx="3">
                  <c:v>66.06</c:v>
                </c:pt>
                <c:pt idx="4">
                  <c:v>73.209999999999994</c:v>
                </c:pt>
              </c:numCache>
            </c:numRef>
          </c:val>
          <c:extLst xmlns:c16r2="http://schemas.microsoft.com/office/drawing/2015/06/chart">
            <c:ext xmlns:c16="http://schemas.microsoft.com/office/drawing/2014/chart" uri="{C3380CC4-5D6E-409C-BE32-E72D297353CC}">
              <c16:uniqueId val="{00000000-F1F2-4A97-B46E-63FDA03D1E19}"/>
            </c:ext>
          </c:extLst>
        </c:ser>
        <c:dLbls>
          <c:showLegendKey val="0"/>
          <c:showVal val="0"/>
          <c:showCatName val="0"/>
          <c:showSerName val="0"/>
          <c:showPercent val="0"/>
          <c:showBubbleSize val="0"/>
        </c:dLbls>
        <c:gapWidth val="150"/>
        <c:axId val="118890496"/>
        <c:axId val="1188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F2-4A97-B46E-63FDA03D1E19}"/>
            </c:ext>
          </c:extLst>
        </c:ser>
        <c:dLbls>
          <c:showLegendKey val="0"/>
          <c:showVal val="0"/>
          <c:showCatName val="0"/>
          <c:showSerName val="0"/>
          <c:showPercent val="0"/>
          <c:showBubbleSize val="0"/>
        </c:dLbls>
        <c:marker val="1"/>
        <c:smooth val="0"/>
        <c:axId val="118890496"/>
        <c:axId val="118892416"/>
      </c:lineChart>
      <c:dateAx>
        <c:axId val="118890496"/>
        <c:scaling>
          <c:orientation val="minMax"/>
        </c:scaling>
        <c:delete val="1"/>
        <c:axPos val="b"/>
        <c:numFmt formatCode="ge" sourceLinked="1"/>
        <c:majorTickMark val="none"/>
        <c:minorTickMark val="none"/>
        <c:tickLblPos val="none"/>
        <c:crossAx val="118892416"/>
        <c:crosses val="autoZero"/>
        <c:auto val="1"/>
        <c:lblOffset val="100"/>
        <c:baseTimeUnit val="years"/>
      </c:dateAx>
      <c:valAx>
        <c:axId val="118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B1-4A3A-8EB4-1354887955EF}"/>
            </c:ext>
          </c:extLst>
        </c:ser>
        <c:dLbls>
          <c:showLegendKey val="0"/>
          <c:showVal val="0"/>
          <c:showCatName val="0"/>
          <c:showSerName val="0"/>
          <c:showPercent val="0"/>
          <c:showBubbleSize val="0"/>
        </c:dLbls>
        <c:gapWidth val="150"/>
        <c:axId val="119763328"/>
        <c:axId val="1197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B1-4A3A-8EB4-1354887955EF}"/>
            </c:ext>
          </c:extLst>
        </c:ser>
        <c:dLbls>
          <c:showLegendKey val="0"/>
          <c:showVal val="0"/>
          <c:showCatName val="0"/>
          <c:showSerName val="0"/>
          <c:showPercent val="0"/>
          <c:showBubbleSize val="0"/>
        </c:dLbls>
        <c:marker val="1"/>
        <c:smooth val="0"/>
        <c:axId val="119763328"/>
        <c:axId val="119765248"/>
      </c:lineChart>
      <c:dateAx>
        <c:axId val="119763328"/>
        <c:scaling>
          <c:orientation val="minMax"/>
        </c:scaling>
        <c:delete val="1"/>
        <c:axPos val="b"/>
        <c:numFmt formatCode="ge" sourceLinked="1"/>
        <c:majorTickMark val="none"/>
        <c:minorTickMark val="none"/>
        <c:tickLblPos val="none"/>
        <c:crossAx val="119765248"/>
        <c:crosses val="autoZero"/>
        <c:auto val="1"/>
        <c:lblOffset val="100"/>
        <c:baseTimeUnit val="years"/>
      </c:dateAx>
      <c:valAx>
        <c:axId val="1197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CF-4C90-AEB6-AC157DC72867}"/>
            </c:ext>
          </c:extLst>
        </c:ser>
        <c:dLbls>
          <c:showLegendKey val="0"/>
          <c:showVal val="0"/>
          <c:showCatName val="0"/>
          <c:showSerName val="0"/>
          <c:showPercent val="0"/>
          <c:showBubbleSize val="0"/>
        </c:dLbls>
        <c:gapWidth val="150"/>
        <c:axId val="123414784"/>
        <c:axId val="1234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CF-4C90-AEB6-AC157DC72867}"/>
            </c:ext>
          </c:extLst>
        </c:ser>
        <c:dLbls>
          <c:showLegendKey val="0"/>
          <c:showVal val="0"/>
          <c:showCatName val="0"/>
          <c:showSerName val="0"/>
          <c:showPercent val="0"/>
          <c:showBubbleSize val="0"/>
        </c:dLbls>
        <c:marker val="1"/>
        <c:smooth val="0"/>
        <c:axId val="123414784"/>
        <c:axId val="123429248"/>
      </c:lineChart>
      <c:dateAx>
        <c:axId val="123414784"/>
        <c:scaling>
          <c:orientation val="minMax"/>
        </c:scaling>
        <c:delete val="1"/>
        <c:axPos val="b"/>
        <c:numFmt formatCode="ge" sourceLinked="1"/>
        <c:majorTickMark val="none"/>
        <c:minorTickMark val="none"/>
        <c:tickLblPos val="none"/>
        <c:crossAx val="123429248"/>
        <c:crosses val="autoZero"/>
        <c:auto val="1"/>
        <c:lblOffset val="100"/>
        <c:baseTimeUnit val="years"/>
      </c:dateAx>
      <c:valAx>
        <c:axId val="1234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59-4032-B7DB-359525F27E6F}"/>
            </c:ext>
          </c:extLst>
        </c:ser>
        <c:dLbls>
          <c:showLegendKey val="0"/>
          <c:showVal val="0"/>
          <c:showCatName val="0"/>
          <c:showSerName val="0"/>
          <c:showPercent val="0"/>
          <c:showBubbleSize val="0"/>
        </c:dLbls>
        <c:gapWidth val="150"/>
        <c:axId val="123456896"/>
        <c:axId val="1234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59-4032-B7DB-359525F27E6F}"/>
            </c:ext>
          </c:extLst>
        </c:ser>
        <c:dLbls>
          <c:showLegendKey val="0"/>
          <c:showVal val="0"/>
          <c:showCatName val="0"/>
          <c:showSerName val="0"/>
          <c:showPercent val="0"/>
          <c:showBubbleSize val="0"/>
        </c:dLbls>
        <c:marker val="1"/>
        <c:smooth val="0"/>
        <c:axId val="123456896"/>
        <c:axId val="123467264"/>
      </c:lineChart>
      <c:dateAx>
        <c:axId val="123456896"/>
        <c:scaling>
          <c:orientation val="minMax"/>
        </c:scaling>
        <c:delete val="1"/>
        <c:axPos val="b"/>
        <c:numFmt formatCode="ge" sourceLinked="1"/>
        <c:majorTickMark val="none"/>
        <c:minorTickMark val="none"/>
        <c:tickLblPos val="none"/>
        <c:crossAx val="123467264"/>
        <c:crosses val="autoZero"/>
        <c:auto val="1"/>
        <c:lblOffset val="100"/>
        <c:baseTimeUnit val="years"/>
      </c:dateAx>
      <c:valAx>
        <c:axId val="1234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1C-41C8-8342-4AF6BDD62285}"/>
            </c:ext>
          </c:extLst>
        </c:ser>
        <c:dLbls>
          <c:showLegendKey val="0"/>
          <c:showVal val="0"/>
          <c:showCatName val="0"/>
          <c:showSerName val="0"/>
          <c:showPercent val="0"/>
          <c:showBubbleSize val="0"/>
        </c:dLbls>
        <c:gapWidth val="150"/>
        <c:axId val="123510784"/>
        <c:axId val="123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1C-41C8-8342-4AF6BDD62285}"/>
            </c:ext>
          </c:extLst>
        </c:ser>
        <c:dLbls>
          <c:showLegendKey val="0"/>
          <c:showVal val="0"/>
          <c:showCatName val="0"/>
          <c:showSerName val="0"/>
          <c:showPercent val="0"/>
          <c:showBubbleSize val="0"/>
        </c:dLbls>
        <c:marker val="1"/>
        <c:smooth val="0"/>
        <c:axId val="123510784"/>
        <c:axId val="123512704"/>
      </c:lineChart>
      <c:dateAx>
        <c:axId val="123510784"/>
        <c:scaling>
          <c:orientation val="minMax"/>
        </c:scaling>
        <c:delete val="1"/>
        <c:axPos val="b"/>
        <c:numFmt formatCode="ge" sourceLinked="1"/>
        <c:majorTickMark val="none"/>
        <c:minorTickMark val="none"/>
        <c:tickLblPos val="none"/>
        <c:crossAx val="123512704"/>
        <c:crosses val="autoZero"/>
        <c:auto val="1"/>
        <c:lblOffset val="100"/>
        <c:baseTimeUnit val="years"/>
      </c:dateAx>
      <c:valAx>
        <c:axId val="1235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1652.88</c:v>
                </c:pt>
                <c:pt idx="1">
                  <c:v>1540.75</c:v>
                </c:pt>
                <c:pt idx="2">
                  <c:v>1462.2</c:v>
                </c:pt>
                <c:pt idx="3">
                  <c:v>1462.54</c:v>
                </c:pt>
                <c:pt idx="4">
                  <c:v>829.4</c:v>
                </c:pt>
              </c:numCache>
            </c:numRef>
          </c:val>
          <c:extLst xmlns:c16r2="http://schemas.microsoft.com/office/drawing/2015/06/chart">
            <c:ext xmlns:c16="http://schemas.microsoft.com/office/drawing/2014/chart" uri="{C3380CC4-5D6E-409C-BE32-E72D297353CC}">
              <c16:uniqueId val="{00000000-2E5E-4E66-9D38-64293FBCB297}"/>
            </c:ext>
          </c:extLst>
        </c:ser>
        <c:dLbls>
          <c:showLegendKey val="0"/>
          <c:showVal val="0"/>
          <c:showCatName val="0"/>
          <c:showSerName val="0"/>
          <c:showPercent val="0"/>
          <c:showBubbleSize val="0"/>
        </c:dLbls>
        <c:gapWidth val="150"/>
        <c:axId val="123609472"/>
        <c:axId val="1236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2E5E-4E66-9D38-64293FBCB297}"/>
            </c:ext>
          </c:extLst>
        </c:ser>
        <c:dLbls>
          <c:showLegendKey val="0"/>
          <c:showVal val="0"/>
          <c:showCatName val="0"/>
          <c:showSerName val="0"/>
          <c:showPercent val="0"/>
          <c:showBubbleSize val="0"/>
        </c:dLbls>
        <c:marker val="1"/>
        <c:smooth val="0"/>
        <c:axId val="123609472"/>
        <c:axId val="123611392"/>
      </c:lineChart>
      <c:dateAx>
        <c:axId val="123609472"/>
        <c:scaling>
          <c:orientation val="minMax"/>
        </c:scaling>
        <c:delete val="1"/>
        <c:axPos val="b"/>
        <c:numFmt formatCode="ge" sourceLinked="1"/>
        <c:majorTickMark val="none"/>
        <c:minorTickMark val="none"/>
        <c:tickLblPos val="none"/>
        <c:crossAx val="123611392"/>
        <c:crosses val="autoZero"/>
        <c:auto val="1"/>
        <c:lblOffset val="100"/>
        <c:baseTimeUnit val="years"/>
      </c:dateAx>
      <c:valAx>
        <c:axId val="1236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38.369999999999997</c:v>
                </c:pt>
                <c:pt idx="1">
                  <c:v>38.53</c:v>
                </c:pt>
                <c:pt idx="2">
                  <c:v>37.51</c:v>
                </c:pt>
                <c:pt idx="3">
                  <c:v>40.75</c:v>
                </c:pt>
                <c:pt idx="4">
                  <c:v>49.67</c:v>
                </c:pt>
              </c:numCache>
            </c:numRef>
          </c:val>
          <c:extLst xmlns:c16r2="http://schemas.microsoft.com/office/drawing/2015/06/chart">
            <c:ext xmlns:c16="http://schemas.microsoft.com/office/drawing/2014/chart" uri="{C3380CC4-5D6E-409C-BE32-E72D297353CC}">
              <c16:uniqueId val="{00000000-A38C-4BEF-A558-6B5609DE98DA}"/>
            </c:ext>
          </c:extLst>
        </c:ser>
        <c:dLbls>
          <c:showLegendKey val="0"/>
          <c:showVal val="0"/>
          <c:showCatName val="0"/>
          <c:showSerName val="0"/>
          <c:showPercent val="0"/>
          <c:showBubbleSize val="0"/>
        </c:dLbls>
        <c:gapWidth val="150"/>
        <c:axId val="123624064"/>
        <c:axId val="1236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A38C-4BEF-A558-6B5609DE98DA}"/>
            </c:ext>
          </c:extLst>
        </c:ser>
        <c:dLbls>
          <c:showLegendKey val="0"/>
          <c:showVal val="0"/>
          <c:showCatName val="0"/>
          <c:showSerName val="0"/>
          <c:showPercent val="0"/>
          <c:showBubbleSize val="0"/>
        </c:dLbls>
        <c:marker val="1"/>
        <c:smooth val="0"/>
        <c:axId val="123624064"/>
        <c:axId val="123654912"/>
      </c:lineChart>
      <c:dateAx>
        <c:axId val="123624064"/>
        <c:scaling>
          <c:orientation val="minMax"/>
        </c:scaling>
        <c:delete val="1"/>
        <c:axPos val="b"/>
        <c:numFmt formatCode="ge" sourceLinked="1"/>
        <c:majorTickMark val="none"/>
        <c:minorTickMark val="none"/>
        <c:tickLblPos val="none"/>
        <c:crossAx val="123654912"/>
        <c:crosses val="autoZero"/>
        <c:auto val="1"/>
        <c:lblOffset val="100"/>
        <c:baseTimeUnit val="years"/>
      </c:dateAx>
      <c:valAx>
        <c:axId val="1236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268.02999999999997</c:v>
                </c:pt>
                <c:pt idx="1">
                  <c:v>274.33</c:v>
                </c:pt>
                <c:pt idx="2">
                  <c:v>283.39999999999998</c:v>
                </c:pt>
                <c:pt idx="3">
                  <c:v>261.86</c:v>
                </c:pt>
                <c:pt idx="4">
                  <c:v>215.32</c:v>
                </c:pt>
              </c:numCache>
            </c:numRef>
          </c:val>
          <c:extLst xmlns:c16r2="http://schemas.microsoft.com/office/drawing/2015/06/chart">
            <c:ext xmlns:c16="http://schemas.microsoft.com/office/drawing/2014/chart" uri="{C3380CC4-5D6E-409C-BE32-E72D297353CC}">
              <c16:uniqueId val="{00000000-8566-4C1B-A705-1A473F26CCF0}"/>
            </c:ext>
          </c:extLst>
        </c:ser>
        <c:dLbls>
          <c:showLegendKey val="0"/>
          <c:showVal val="0"/>
          <c:showCatName val="0"/>
          <c:showSerName val="0"/>
          <c:showPercent val="0"/>
          <c:showBubbleSize val="0"/>
        </c:dLbls>
        <c:gapWidth val="150"/>
        <c:axId val="123673216"/>
        <c:axId val="1236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8566-4C1B-A705-1A473F26CCF0}"/>
            </c:ext>
          </c:extLst>
        </c:ser>
        <c:dLbls>
          <c:showLegendKey val="0"/>
          <c:showVal val="0"/>
          <c:showCatName val="0"/>
          <c:showSerName val="0"/>
          <c:showPercent val="0"/>
          <c:showBubbleSize val="0"/>
        </c:dLbls>
        <c:marker val="1"/>
        <c:smooth val="0"/>
        <c:axId val="123673216"/>
        <c:axId val="123683584"/>
      </c:lineChart>
      <c:dateAx>
        <c:axId val="123673216"/>
        <c:scaling>
          <c:orientation val="minMax"/>
        </c:scaling>
        <c:delete val="1"/>
        <c:axPos val="b"/>
        <c:numFmt formatCode="ge" sourceLinked="1"/>
        <c:majorTickMark val="none"/>
        <c:minorTickMark val="none"/>
        <c:tickLblPos val="none"/>
        <c:crossAx val="123683584"/>
        <c:crosses val="autoZero"/>
        <c:auto val="1"/>
        <c:lblOffset val="100"/>
        <c:baseTimeUnit val="years"/>
      </c:dateAx>
      <c:valAx>
        <c:axId val="123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静岡県　焼津市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Bc1</v>
      </c>
      <c r="X8" s="77"/>
      <c r="Y8" s="77"/>
      <c r="Z8" s="77"/>
      <c r="AA8" s="77"/>
      <c r="AB8" s="77"/>
      <c r="AC8" s="77"/>
      <c r="AD8" s="78" t="str">
        <f>データ!$M$6</f>
        <v>非設置</v>
      </c>
      <c r="AE8" s="78"/>
      <c r="AF8" s="78"/>
      <c r="AG8" s="78"/>
      <c r="AH8" s="78"/>
      <c r="AI8" s="78"/>
      <c r="AJ8" s="78"/>
      <c r="AK8" s="3"/>
      <c r="AL8" s="72">
        <f>データ!S6</f>
        <v>140516</v>
      </c>
      <c r="AM8" s="72"/>
      <c r="AN8" s="72"/>
      <c r="AO8" s="72"/>
      <c r="AP8" s="72"/>
      <c r="AQ8" s="72"/>
      <c r="AR8" s="72"/>
      <c r="AS8" s="72"/>
      <c r="AT8" s="71">
        <f>データ!T6</f>
        <v>70.31</v>
      </c>
      <c r="AU8" s="71"/>
      <c r="AV8" s="71"/>
      <c r="AW8" s="71"/>
      <c r="AX8" s="71"/>
      <c r="AY8" s="71"/>
      <c r="AZ8" s="71"/>
      <c r="BA8" s="71"/>
      <c r="BB8" s="71">
        <f>データ!U6</f>
        <v>1998.52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22.36</v>
      </c>
      <c r="Q10" s="71"/>
      <c r="R10" s="71"/>
      <c r="S10" s="71"/>
      <c r="T10" s="71"/>
      <c r="U10" s="71"/>
      <c r="V10" s="71"/>
      <c r="W10" s="71">
        <f>データ!Q6</f>
        <v>86.4</v>
      </c>
      <c r="X10" s="71"/>
      <c r="Y10" s="71"/>
      <c r="Z10" s="71"/>
      <c r="AA10" s="71"/>
      <c r="AB10" s="71"/>
      <c r="AC10" s="71"/>
      <c r="AD10" s="72">
        <f>データ!R6</f>
        <v>1965</v>
      </c>
      <c r="AE10" s="72"/>
      <c r="AF10" s="72"/>
      <c r="AG10" s="72"/>
      <c r="AH10" s="72"/>
      <c r="AI10" s="72"/>
      <c r="AJ10" s="72"/>
      <c r="AK10" s="2"/>
      <c r="AL10" s="72">
        <f>データ!V6</f>
        <v>31353</v>
      </c>
      <c r="AM10" s="72"/>
      <c r="AN10" s="72"/>
      <c r="AO10" s="72"/>
      <c r="AP10" s="72"/>
      <c r="AQ10" s="72"/>
      <c r="AR10" s="72"/>
      <c r="AS10" s="72"/>
      <c r="AT10" s="71">
        <f>データ!W6</f>
        <v>5.5</v>
      </c>
      <c r="AU10" s="71"/>
      <c r="AV10" s="71"/>
      <c r="AW10" s="71"/>
      <c r="AX10" s="71"/>
      <c r="AY10" s="71"/>
      <c r="AZ10" s="71"/>
      <c r="BA10" s="71"/>
      <c r="BB10" s="71">
        <f>データ!X6</f>
        <v>5700.55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2UBckh1uMr5AmTmU5/3cSRTCt4COEtSTmrJre6RJB6Sen29XoESyUXjkGSvcOYp280N/++cSutAwnJQnuGrswQ==" saltValue="toixotzgrcMkKHH1y4Ph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222127</v>
      </c>
      <c r="D6" s="32">
        <f t="shared" si="3"/>
        <v>47</v>
      </c>
      <c r="E6" s="32">
        <f t="shared" si="3"/>
        <v>17</v>
      </c>
      <c r="F6" s="32">
        <f t="shared" si="3"/>
        <v>1</v>
      </c>
      <c r="G6" s="32">
        <f t="shared" si="3"/>
        <v>0</v>
      </c>
      <c r="H6" s="32" t="str">
        <f t="shared" si="3"/>
        <v>静岡県　焼津市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22.36</v>
      </c>
      <c r="Q6" s="33">
        <f t="shared" si="3"/>
        <v>86.4</v>
      </c>
      <c r="R6" s="33">
        <f t="shared" si="3"/>
        <v>1965</v>
      </c>
      <c r="S6" s="33">
        <f t="shared" si="3"/>
        <v>140516</v>
      </c>
      <c r="T6" s="33">
        <f t="shared" si="3"/>
        <v>70.31</v>
      </c>
      <c r="U6" s="33">
        <f t="shared" si="3"/>
        <v>1998.52</v>
      </c>
      <c r="V6" s="33">
        <f t="shared" si="3"/>
        <v>31353</v>
      </c>
      <c r="W6" s="33">
        <f t="shared" si="3"/>
        <v>5.5</v>
      </c>
      <c r="X6" s="33">
        <f t="shared" si="3"/>
        <v>5700.55</v>
      </c>
      <c r="Y6" s="34">
        <f>IF(Y7="",NA(),Y7)</f>
        <v>65.099999999999994</v>
      </c>
      <c r="Z6" s="34">
        <f t="shared" ref="Z6:AH6" si="4">IF(Z7="",NA(),Z7)</f>
        <v>64.459999999999994</v>
      </c>
      <c r="AA6" s="34">
        <f t="shared" si="4"/>
        <v>62.89</v>
      </c>
      <c r="AB6" s="34">
        <f t="shared" si="4"/>
        <v>66.06</v>
      </c>
      <c r="AC6" s="34">
        <f t="shared" si="4"/>
        <v>73.209999999999994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1652.88</v>
      </c>
      <c r="BG6" s="34">
        <f t="shared" ref="BG6:BO6" si="7">IF(BG7="",NA(),BG7)</f>
        <v>1540.75</v>
      </c>
      <c r="BH6" s="34">
        <f t="shared" si="7"/>
        <v>1462.2</v>
      </c>
      <c r="BI6" s="34">
        <f t="shared" si="7"/>
        <v>1462.54</v>
      </c>
      <c r="BJ6" s="34">
        <f t="shared" si="7"/>
        <v>829.4</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38.369999999999997</v>
      </c>
      <c r="BR6" s="34">
        <f t="shared" ref="BR6:BZ6" si="8">IF(BR7="",NA(),BR7)</f>
        <v>38.53</v>
      </c>
      <c r="BS6" s="34">
        <f t="shared" si="8"/>
        <v>37.51</v>
      </c>
      <c r="BT6" s="34">
        <f t="shared" si="8"/>
        <v>40.75</v>
      </c>
      <c r="BU6" s="34">
        <f t="shared" si="8"/>
        <v>49.67</v>
      </c>
      <c r="BV6" s="34">
        <f t="shared" si="8"/>
        <v>88.7</v>
      </c>
      <c r="BW6" s="34">
        <f t="shared" si="8"/>
        <v>88.44</v>
      </c>
      <c r="BX6" s="34">
        <f t="shared" si="8"/>
        <v>86.2</v>
      </c>
      <c r="BY6" s="34">
        <f t="shared" si="8"/>
        <v>89.74</v>
      </c>
      <c r="BZ6" s="34">
        <f t="shared" si="8"/>
        <v>88.37</v>
      </c>
      <c r="CA6" s="33" t="str">
        <f>IF(CA7="","",IF(CA7="-","【-】","【"&amp;SUBSTITUTE(TEXT(CA7,"#,##0.00"),"-","△")&amp;"】"))</f>
        <v>【101.26】</v>
      </c>
      <c r="CB6" s="34">
        <f>IF(CB7="",NA(),CB7)</f>
        <v>268.02999999999997</v>
      </c>
      <c r="CC6" s="34">
        <f t="shared" ref="CC6:CK6" si="9">IF(CC7="",NA(),CC7)</f>
        <v>274.33</v>
      </c>
      <c r="CD6" s="34">
        <f t="shared" si="9"/>
        <v>283.39999999999998</v>
      </c>
      <c r="CE6" s="34">
        <f t="shared" si="9"/>
        <v>261.86</v>
      </c>
      <c r="CF6" s="34">
        <f t="shared" si="9"/>
        <v>215.32</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54.66</v>
      </c>
      <c r="CN6" s="34">
        <f t="shared" ref="CN6:CV6" si="10">IF(CN7="",NA(),CN7)</f>
        <v>61.29</v>
      </c>
      <c r="CO6" s="34">
        <f t="shared" si="10"/>
        <v>61.29</v>
      </c>
      <c r="CP6" s="34">
        <f t="shared" si="10"/>
        <v>63.38</v>
      </c>
      <c r="CQ6" s="34">
        <f t="shared" si="10"/>
        <v>53.63</v>
      </c>
      <c r="CR6" s="34">
        <f t="shared" si="10"/>
        <v>62.03</v>
      </c>
      <c r="CS6" s="34">
        <f t="shared" si="10"/>
        <v>59.27</v>
      </c>
      <c r="CT6" s="34">
        <f t="shared" si="10"/>
        <v>62.64</v>
      </c>
      <c r="CU6" s="34">
        <f t="shared" si="10"/>
        <v>58.12</v>
      </c>
      <c r="CV6" s="34">
        <f t="shared" si="10"/>
        <v>58.83</v>
      </c>
      <c r="CW6" s="33" t="str">
        <f>IF(CW7="","",IF(CW7="-","【-】","【"&amp;SUBSTITUTE(TEXT(CW7,"#,##0.00"),"-","△")&amp;"】"))</f>
        <v>【60.13】</v>
      </c>
      <c r="CX6" s="34">
        <f>IF(CX7="",NA(),CX7)</f>
        <v>87.35</v>
      </c>
      <c r="CY6" s="34">
        <f t="shared" ref="CY6:DG6" si="11">IF(CY7="",NA(),CY7)</f>
        <v>87.66</v>
      </c>
      <c r="CZ6" s="34">
        <f t="shared" si="11"/>
        <v>88.14</v>
      </c>
      <c r="DA6" s="34">
        <f t="shared" si="11"/>
        <v>89.03</v>
      </c>
      <c r="DB6" s="34">
        <f t="shared" si="11"/>
        <v>89.61</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0.25</v>
      </c>
      <c r="EI6" s="33">
        <f t="shared" si="14"/>
        <v>0</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c r="A7" s="27"/>
      <c r="B7" s="36">
        <v>2017</v>
      </c>
      <c r="C7" s="36">
        <v>222127</v>
      </c>
      <c r="D7" s="36">
        <v>47</v>
      </c>
      <c r="E7" s="36">
        <v>17</v>
      </c>
      <c r="F7" s="36">
        <v>1</v>
      </c>
      <c r="G7" s="36">
        <v>0</v>
      </c>
      <c r="H7" s="36" t="s">
        <v>109</v>
      </c>
      <c r="I7" s="36" t="s">
        <v>110</v>
      </c>
      <c r="J7" s="36" t="s">
        <v>111</v>
      </c>
      <c r="K7" s="36" t="s">
        <v>112</v>
      </c>
      <c r="L7" s="36" t="s">
        <v>113</v>
      </c>
      <c r="M7" s="36" t="s">
        <v>114</v>
      </c>
      <c r="N7" s="37" t="s">
        <v>115</v>
      </c>
      <c r="O7" s="37" t="s">
        <v>116</v>
      </c>
      <c r="P7" s="37">
        <v>22.36</v>
      </c>
      <c r="Q7" s="37">
        <v>86.4</v>
      </c>
      <c r="R7" s="37">
        <v>1965</v>
      </c>
      <c r="S7" s="37">
        <v>140516</v>
      </c>
      <c r="T7" s="37">
        <v>70.31</v>
      </c>
      <c r="U7" s="37">
        <v>1998.52</v>
      </c>
      <c r="V7" s="37">
        <v>31353</v>
      </c>
      <c r="W7" s="37">
        <v>5.5</v>
      </c>
      <c r="X7" s="37">
        <v>5700.55</v>
      </c>
      <c r="Y7" s="37">
        <v>65.099999999999994</v>
      </c>
      <c r="Z7" s="37">
        <v>64.459999999999994</v>
      </c>
      <c r="AA7" s="37">
        <v>62.89</v>
      </c>
      <c r="AB7" s="37">
        <v>66.06</v>
      </c>
      <c r="AC7" s="37">
        <v>73.209999999999994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1652.88</v>
      </c>
      <c r="BG7" s="37">
        <v>1540.75</v>
      </c>
      <c r="BH7" s="37">
        <v>1462.2</v>
      </c>
      <c r="BI7" s="37">
        <v>1462.54</v>
      </c>
      <c r="BJ7" s="37">
        <v>829.4</v>
      </c>
      <c r="BK7" s="37">
        <v>660.23</v>
      </c>
      <c r="BL7" s="37">
        <v>658.6</v>
      </c>
      <c r="BM7" s="37">
        <v>664.04</v>
      </c>
      <c r="BN7" s="37">
        <v>625.12</v>
      </c>
      <c r="BO7" s="37">
        <v>610.16999999999996</v>
      </c>
      <c r="BP7" s="37">
        <v>707.33</v>
      </c>
      <c r="BQ7" s="37">
        <v>38.369999999999997</v>
      </c>
      <c r="BR7" s="37">
        <v>38.53</v>
      </c>
      <c r="BS7" s="37">
        <v>37.51</v>
      </c>
      <c r="BT7" s="37">
        <v>40.75</v>
      </c>
      <c r="BU7" s="37">
        <v>49.67</v>
      </c>
      <c r="BV7" s="37">
        <v>88.7</v>
      </c>
      <c r="BW7" s="37">
        <v>88.44</v>
      </c>
      <c r="BX7" s="37">
        <v>86.2</v>
      </c>
      <c r="BY7" s="37">
        <v>89.74</v>
      </c>
      <c r="BZ7" s="37">
        <v>88.37</v>
      </c>
      <c r="CA7" s="37">
        <v>101.26</v>
      </c>
      <c r="CB7" s="37">
        <v>268.02999999999997</v>
      </c>
      <c r="CC7" s="37">
        <v>274.33</v>
      </c>
      <c r="CD7" s="37">
        <v>283.39999999999998</v>
      </c>
      <c r="CE7" s="37">
        <v>261.86</v>
      </c>
      <c r="CF7" s="37">
        <v>215.32</v>
      </c>
      <c r="CG7" s="37">
        <v>145.05000000000001</v>
      </c>
      <c r="CH7" s="37">
        <v>147.15</v>
      </c>
      <c r="CI7" s="37">
        <v>146.47999999999999</v>
      </c>
      <c r="CJ7" s="37">
        <v>141.24</v>
      </c>
      <c r="CK7" s="37">
        <v>143.05000000000001</v>
      </c>
      <c r="CL7" s="37">
        <v>136.38999999999999</v>
      </c>
      <c r="CM7" s="37">
        <v>54.66</v>
      </c>
      <c r="CN7" s="37">
        <v>61.29</v>
      </c>
      <c r="CO7" s="37">
        <v>61.29</v>
      </c>
      <c r="CP7" s="37">
        <v>63.38</v>
      </c>
      <c r="CQ7" s="37">
        <v>53.63</v>
      </c>
      <c r="CR7" s="37">
        <v>62.03</v>
      </c>
      <c r="CS7" s="37">
        <v>59.27</v>
      </c>
      <c r="CT7" s="37">
        <v>62.64</v>
      </c>
      <c r="CU7" s="37">
        <v>58.12</v>
      </c>
      <c r="CV7" s="37">
        <v>58.83</v>
      </c>
      <c r="CW7" s="37">
        <v>60.13</v>
      </c>
      <c r="CX7" s="37">
        <v>87.35</v>
      </c>
      <c r="CY7" s="37">
        <v>87.66</v>
      </c>
      <c r="CZ7" s="37">
        <v>88.14</v>
      </c>
      <c r="DA7" s="37">
        <v>89.03</v>
      </c>
      <c r="DB7" s="37">
        <v>89.61</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0.25</v>
      </c>
      <c r="EI7" s="37">
        <v>0</v>
      </c>
      <c r="EJ7" s="37">
        <v>0.05</v>
      </c>
      <c r="EK7" s="37">
        <v>7.0000000000000007E-2</v>
      </c>
      <c r="EL7" s="37">
        <v>7.0000000000000007E-2</v>
      </c>
      <c r="EM7" s="37">
        <v>0.1</v>
      </c>
      <c r="EN7" s="37">
        <v>0.14000000000000001</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2019-02-21T00:37:44Z</cp:lastPrinted>
  <dcterms:created xsi:type="dcterms:W3CDTF">2018-12-03T09:04:33Z</dcterms:created>
  <dcterms:modified xsi:type="dcterms:W3CDTF">2019-02-21T00:37:49Z</dcterms:modified>
  <cp:category/>
</cp:coreProperties>
</file>