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mfile\filesv\102002001財政課\010_財政担当\004_決算統計\H29決算統計\①地方公営企業決算状況調査等\20190115_1941_(15) 【照会・21（金）締切】公営企業に係る経営比較分析表（平成29年度決算）の分析等について\県へ再提出\"/>
    </mc:Choice>
  </mc:AlternateContent>
  <workbookProtection workbookAlgorithmName="SHA-512" workbookHashValue="Hfrf+JGdiV2WbsuaNmpzT5eHKQG9wJAemBVPqoOzeGRSi8B4Tt9/Z632OqJNcLjSmOX6R1rhCrkupKLony8Kyg==" workbookSaltValue="oRX+MG94+xNwqrc27hkqH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HM78" i="4"/>
  <c r="FL54" i="4"/>
  <c r="FL32" i="4"/>
  <c r="IZ32" i="4"/>
  <c r="CS78" i="4"/>
  <c r="BX54" i="4"/>
  <c r="BX32" i="4"/>
  <c r="MN54" i="4"/>
  <c r="MN32" i="4"/>
  <c r="C11" i="5"/>
  <c r="D11" i="5"/>
  <c r="E11" i="5"/>
  <c r="B11" i="5"/>
  <c r="KC78" i="4" l="1"/>
  <c r="HG54" i="4"/>
  <c r="HG32" i="4"/>
  <c r="DS32" i="4"/>
  <c r="FH78" i="4"/>
  <c r="DS54" i="4"/>
  <c r="AN78" i="4"/>
  <c r="AE54" i="4"/>
  <c r="AE32" i="4"/>
  <c r="KU54" i="4"/>
  <c r="KU32" i="4"/>
  <c r="JJ78" i="4"/>
  <c r="GR54" i="4"/>
  <c r="GR32" i="4"/>
  <c r="EO78" i="4"/>
  <c r="DD54" i="4"/>
  <c r="DD32" i="4"/>
  <c r="U78" i="4"/>
  <c r="P54" i="4"/>
  <c r="P32" i="4"/>
  <c r="KF54" i="4"/>
  <c r="KF32" i="4"/>
  <c r="BZ78" i="4"/>
  <c r="BI54" i="4"/>
  <c r="LY54" i="4"/>
  <c r="LO78" i="4"/>
  <c r="IK54" i="4"/>
  <c r="IK32" i="4"/>
  <c r="BI32" i="4"/>
  <c r="GT78" i="4"/>
  <c r="EW54" i="4"/>
  <c r="EW32" i="4"/>
  <c r="LY32" i="4"/>
  <c r="BG78" i="4"/>
  <c r="AT54" i="4"/>
  <c r="LJ54" i="4"/>
  <c r="LJ32" i="4"/>
  <c r="KV78" i="4"/>
  <c r="HV54" i="4"/>
  <c r="HV32" i="4"/>
  <c r="GA78" i="4"/>
  <c r="EH54" i="4"/>
  <c r="EH32" i="4"/>
  <c r="AT32" i="4"/>
</calcChain>
</file>

<file path=xl/sharedStrings.xml><?xml version="1.0" encoding="utf-8"?>
<sst xmlns="http://schemas.openxmlformats.org/spreadsheetml/2006/main" count="288" uniqueCount="148">
  <si>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</si>
  <si>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</si>
  <si>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</si>
  <si>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</si>
  <si>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</si>
  <si>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</si>
  <si>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</si>
  <si>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</si>
  <si>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</si>
  <si>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</si>
  <si>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</si>
  <si>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</si>
  <si>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</si>
  <si>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</si>
  <si>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</si>
  <si>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</si>
  <si>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</si>
  <si>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</si>
  <si>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</si>
  <si>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</si>
  <si>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</si>
  <si>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</si>
  <si>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</si>
  <si>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</si>
  <si>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</si>
  <si>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</si>
  <si>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</si>
  <si>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</si>
  <si>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</si>
  <si>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</si>
  <si>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</si>
  <si>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</si>
  <si>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</si>
  <si>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</si>
  <si>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</si>
  <si>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</si>
  <si>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</si>
  <si>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</si>
  <si>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</si>
  <si>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</si>
  <si>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</si>
  <si>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</si>
  <si>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</si>
  <si>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</si>
  <si>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</si>
  <si>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</si>
  <si>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</si>
  <si>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</si>
  <si>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</si>
  <si>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</si>
  <si>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</si>
  <si>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</si>
  <si>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</si>
  <si>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</si>
  <si>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</si>
  <si>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</si>
  <si>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</si>
  <si>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</si>
  <si>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</si>
  <si>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</si>
  <si>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</si>
  <si>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</si>
  <si>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</si>
  <si>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</si>
  <si>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</si>
  <si>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</si>
  <si>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</si>
  <si>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</si>
  <si>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</si>
  <si>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</si>
  <si>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</si>
  <si>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</si>
  <si>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</si>
  <si>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</si>
  <si>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</si>
  <si>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</si>
  <si>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</si>
  <si>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</si>
  <si>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</si>
  <si>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</si>
  <si>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</si>
  <si>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</si>
  <si>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</si>
  <si>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</si>
  <si>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</si>
  <si>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</si>
  <si>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</si>
  <si>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</si>
  <si>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</si>
  <si>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</si>
  <si>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</si>
  <si>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</si>
  <si>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</si>
  <si>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</si>
  <si>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</si>
  <si>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</si>
  <si>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</si>
  <si>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</si>
  <si>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</si>
  <si>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</si>
  <si>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</si>
  <si>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</si>
  <si>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</si>
  <si>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</si>
  <si>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</si>
  <si>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</si>
  <si>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</si>
  <si>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</si>
  <si>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</si>
  <si>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</si>
  <si>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</si>
  <si>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</si>
  <si>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</si>
  <si>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</si>
  <si>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</si>
  <si>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</si>
  <si>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</si>
  <si>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</si>
  <si>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</si>
  <si>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</si>
  <si>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</si>
  <si>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</si>
  <si>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</si>
  <si>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</si>
  <si>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焼津市</t>
  </si>
  <si>
    <t>焼津市立総合病院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</si>
  <si>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</si>
  <si>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</si>
  <si>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</si>
  <si>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</si>
  <si>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</si>
  <si>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</si>
  <si>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</si>
  <si>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ド 透 未 訓 ガ</t>
  </si>
  <si>
    <t>救 臨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</si>
  <si>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</si>
  <si>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</si>
  <si>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</si>
  <si>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</si>
  <si>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</si>
  <si>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</si>
  <si>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</si>
  <si>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</si>
  <si>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</si>
  <si>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①経常収支比率は、近年、平成27年度にハイケアユニット入院医療管理料取得等により100％を越え、類似団体平均値も上回ったが、それ以外の年度は100％に届いておらず類似団体平均値も下回っており、退職金の増等によりその差が拡大しているため、早期に100％を達成する必要がある。②医業収支比率は、経常収支比率同様減少傾向であるが、類似団体平均値よりも良好な数値で推移している。③累積欠損金比率については、平成26年度の会計制度改正により、退職給付引当金を計上したことで、特別損失が発生したため、累積欠損金が増加した。それ以降、類似団体平均値よりも高い値で推移しており、累積欠損金が解消されるよう経営改善を図る必要がある。④病床利用率は、70％を越え、類似団体平均値よりも良好な数値で推移している。⑤入院患者1人1日当たり収益は、循環器内科の常勤の専門医師など、点数の高い診療を行う医師の不在や不足により、類似団体平均値を下回っている。⑥外来患者1人1日当たり収益は、呼吸器内科の常勤の専門医師などの不在や不足により、在宅療養指導管理料等の指導管理料が算定できないことなどから、類似団体平均値を下回っている。⑦職員給与費対医業収益比率は、波はあるものの、類似団体平均値を上回って推移しているため、職員配置等が適切かについて検討する必要がある。⑧材料費対医業収益比率は、類似団体平均値よりも下回り、良好な数値で推移している。</t>
    <rPh sb="1" eb="3">
      <t>ケイジョウ</t>
    </rPh>
    <rPh sb="3" eb="5">
      <t>シュウシ</t>
    </rPh>
    <rPh sb="5" eb="7">
      <t>ヒリツ</t>
    </rPh>
    <rPh sb="9" eb="11">
      <t>キンネン</t>
    </rPh>
    <rPh sb="12" eb="14">
      <t>ヘイセイ</t>
    </rPh>
    <rPh sb="16" eb="18">
      <t>ネンド</t>
    </rPh>
    <rPh sb="27" eb="34">
      <t>ニュウインイリョウカンリ</t>
    </rPh>
    <rPh sb="34" eb="36">
      <t>シュトク</t>
    </rPh>
    <rPh sb="36" eb="37">
      <t>トウ</t>
    </rPh>
    <rPh sb="45" eb="46">
      <t>コ</t>
    </rPh>
    <rPh sb="48" eb="50">
      <t>ルイジ</t>
    </rPh>
    <rPh sb="50" eb="52">
      <t>ダンタイ</t>
    </rPh>
    <rPh sb="52" eb="55">
      <t>ヘイキンチ</t>
    </rPh>
    <rPh sb="56" eb="58">
      <t>ウワマワ</t>
    </rPh>
    <rPh sb="64" eb="66">
      <t>イガイ</t>
    </rPh>
    <rPh sb="67" eb="69">
      <t>ネンド</t>
    </rPh>
    <rPh sb="75" eb="76">
      <t>トド</t>
    </rPh>
    <rPh sb="81" eb="83">
      <t>ルイジ</t>
    </rPh>
    <rPh sb="83" eb="85">
      <t>ダンタイ</t>
    </rPh>
    <rPh sb="85" eb="88">
      <t>ヘイキンチ</t>
    </rPh>
    <rPh sb="90" eb="91">
      <t>マワ</t>
    </rPh>
    <rPh sb="96" eb="99">
      <t>タイショクキン</t>
    </rPh>
    <rPh sb="100" eb="101">
      <t>ゾウ</t>
    </rPh>
    <rPh sb="101" eb="102">
      <t>トウ</t>
    </rPh>
    <rPh sb="107" eb="108">
      <t>サ</t>
    </rPh>
    <rPh sb="109" eb="111">
      <t>カクダイ</t>
    </rPh>
    <rPh sb="118" eb="120">
      <t>ソウキ</t>
    </rPh>
    <rPh sb="126" eb="128">
      <t>タッセイ</t>
    </rPh>
    <rPh sb="130" eb="132">
      <t>ヒツヨウ</t>
    </rPh>
    <rPh sb="137" eb="139">
      <t>イギョウ</t>
    </rPh>
    <rPh sb="139" eb="141">
      <t>シュウシ</t>
    </rPh>
    <rPh sb="141" eb="143">
      <t>ヒリツ</t>
    </rPh>
    <rPh sb="145" eb="147">
      <t>ケイジョウ</t>
    </rPh>
    <rPh sb="147" eb="149">
      <t>シュウシ</t>
    </rPh>
    <rPh sb="149" eb="151">
      <t>ヒリツ</t>
    </rPh>
    <rPh sb="151" eb="153">
      <t>ドウヨウ</t>
    </rPh>
    <rPh sb="153" eb="155">
      <t>ゲンショウ</t>
    </rPh>
    <rPh sb="155" eb="157">
      <t>ケイコウ</t>
    </rPh>
    <rPh sb="162" eb="164">
      <t>ルイジ</t>
    </rPh>
    <rPh sb="164" eb="166">
      <t>ダンタイ</t>
    </rPh>
    <rPh sb="166" eb="169">
      <t>ヘイキンチ</t>
    </rPh>
    <rPh sb="172" eb="174">
      <t>リョウコウ</t>
    </rPh>
    <rPh sb="175" eb="177">
      <t>スウチ</t>
    </rPh>
    <rPh sb="178" eb="180">
      <t>スイイ</t>
    </rPh>
    <rPh sb="186" eb="188">
      <t>ルイセキ</t>
    </rPh>
    <rPh sb="188" eb="190">
      <t>ケッソン</t>
    </rPh>
    <rPh sb="190" eb="191">
      <t>キン</t>
    </rPh>
    <rPh sb="191" eb="193">
      <t>ヒリツ</t>
    </rPh>
    <rPh sb="199" eb="201">
      <t>ヘイセイ</t>
    </rPh>
    <rPh sb="203" eb="205">
      <t>ネンド</t>
    </rPh>
    <rPh sb="206" eb="208">
      <t>カイケイ</t>
    </rPh>
    <rPh sb="208" eb="210">
      <t>セイド</t>
    </rPh>
    <rPh sb="210" eb="212">
      <t>カイセイ</t>
    </rPh>
    <rPh sb="216" eb="218">
      <t>タイショク</t>
    </rPh>
    <rPh sb="218" eb="220">
      <t>キュウフ</t>
    </rPh>
    <rPh sb="220" eb="223">
      <t>ヒキアテキン</t>
    </rPh>
    <rPh sb="224" eb="226">
      <t>ケイジョウ</t>
    </rPh>
    <rPh sb="232" eb="234">
      <t>トクベツ</t>
    </rPh>
    <rPh sb="234" eb="236">
      <t>ソンシツ</t>
    </rPh>
    <rPh sb="237" eb="239">
      <t>ハッセイ</t>
    </rPh>
    <rPh sb="244" eb="246">
      <t>ルイセキ</t>
    </rPh>
    <rPh sb="246" eb="249">
      <t>ケッソンキン</t>
    </rPh>
    <rPh sb="250" eb="252">
      <t>ゾウカ</t>
    </rPh>
    <rPh sb="257" eb="259">
      <t>イコウ</t>
    </rPh>
    <rPh sb="260" eb="262">
      <t>ルイジ</t>
    </rPh>
    <rPh sb="262" eb="264">
      <t>ダンタイ</t>
    </rPh>
    <rPh sb="264" eb="267">
      <t>ヘイキンチ</t>
    </rPh>
    <rPh sb="270" eb="271">
      <t>タカ</t>
    </rPh>
    <rPh sb="272" eb="273">
      <t>アタイ</t>
    </rPh>
    <rPh sb="274" eb="276">
      <t>スイイ</t>
    </rPh>
    <rPh sb="281" eb="283">
      <t>ルイセキ</t>
    </rPh>
    <rPh sb="283" eb="286">
      <t>ケッソンキン</t>
    </rPh>
    <rPh sb="287" eb="289">
      <t>カイショウ</t>
    </rPh>
    <rPh sb="294" eb="296">
      <t>ケイエイ</t>
    </rPh>
    <rPh sb="296" eb="298">
      <t>カイゼン</t>
    </rPh>
    <rPh sb="299" eb="300">
      <t>ハカ</t>
    </rPh>
    <rPh sb="301" eb="303">
      <t>ヒツヨウ</t>
    </rPh>
    <rPh sb="308" eb="313">
      <t>ビョウショウリヨウリツ</t>
    </rPh>
    <rPh sb="319" eb="320">
      <t>コ</t>
    </rPh>
    <rPh sb="332" eb="334">
      <t>リョウコウ</t>
    </rPh>
    <rPh sb="335" eb="337">
      <t>スウチ</t>
    </rPh>
    <rPh sb="346" eb="350">
      <t>ニュウインカンジャ</t>
    </rPh>
    <rPh sb="351" eb="352">
      <t>ニン</t>
    </rPh>
    <rPh sb="353" eb="354">
      <t>ニチ</t>
    </rPh>
    <rPh sb="354" eb="355">
      <t>トウ</t>
    </rPh>
    <rPh sb="357" eb="359">
      <t>シュウエキ</t>
    </rPh>
    <rPh sb="361" eb="366">
      <t>ジュンカンキナイカ</t>
    </rPh>
    <rPh sb="367" eb="369">
      <t>ジョウキン</t>
    </rPh>
    <rPh sb="370" eb="374">
      <t>センモンイシ</t>
    </rPh>
    <rPh sb="377" eb="379">
      <t>テンスウ</t>
    </rPh>
    <rPh sb="380" eb="381">
      <t>タカ</t>
    </rPh>
    <rPh sb="382" eb="384">
      <t>シンリョウ</t>
    </rPh>
    <rPh sb="385" eb="386">
      <t>オコナ</t>
    </rPh>
    <rPh sb="387" eb="389">
      <t>イシ</t>
    </rPh>
    <rPh sb="390" eb="392">
      <t>フザイ</t>
    </rPh>
    <rPh sb="393" eb="395">
      <t>フソク</t>
    </rPh>
    <rPh sb="430" eb="433">
      <t>コキュウキ</t>
    </rPh>
    <rPh sb="433" eb="435">
      <t>ナイカ</t>
    </rPh>
    <rPh sb="455" eb="459">
      <t>ザイタクリョウヨウ</t>
    </rPh>
    <rPh sb="459" eb="464">
      <t>シドウカンリリョウ</t>
    </rPh>
    <rPh sb="464" eb="465">
      <t>トウ</t>
    </rPh>
    <rPh sb="466" eb="471">
      <t>シドウカンリリョウ</t>
    </rPh>
    <rPh sb="472" eb="474">
      <t>サンテイ</t>
    </rPh>
    <rPh sb="531" eb="533">
      <t>ウワマワ</t>
    </rPh>
    <rPh sb="535" eb="537">
      <t>スイイ</t>
    </rPh>
    <rPh sb="544" eb="546">
      <t>ショクイン</t>
    </rPh>
    <rPh sb="546" eb="548">
      <t>ハイチ</t>
    </rPh>
    <rPh sb="548" eb="549">
      <t>トウ</t>
    </rPh>
    <rPh sb="550" eb="552">
      <t>テキセツ</t>
    </rPh>
    <rPh sb="557" eb="559">
      <t>ケントウ</t>
    </rPh>
    <rPh sb="561" eb="563">
      <t>ヒツヨウ</t>
    </rPh>
    <rPh sb="568" eb="570">
      <t>ザイリョウ</t>
    </rPh>
    <rPh sb="570" eb="572">
      <t>ヒタイ</t>
    </rPh>
    <rPh sb="580" eb="582">
      <t>ルイジ</t>
    </rPh>
    <rPh sb="582" eb="584">
      <t>ダンタイ</t>
    </rPh>
    <rPh sb="584" eb="587">
      <t>ヘイキンチ</t>
    </rPh>
    <rPh sb="590" eb="592">
      <t>シタマワ</t>
    </rPh>
    <rPh sb="594" eb="596">
      <t>リョウコウ</t>
    </rPh>
    <rPh sb="597" eb="599">
      <t>スウチ</t>
    </rPh>
    <rPh sb="600" eb="602">
      <t>スイイ</t>
    </rPh>
    <phoneticPr fontId="20"/>
  </si>
  <si>
    <t>①有形固定資産減価償却率は、70％前後で推移しており、類似団体平均値よりも高いことから、資産の老朽化が進んでいると言える。②器械備品減価償却率は、75％前後で推移しており、類似団体平均値よりも高いことから、医療機械備品の老朽化が進んでいると言える。よって、新病院建設基本計画等に基づき、計画的な施設の更新を検討する必要がある。③1床当たり有形固定資産は、類似団体平均値よりも低い数値で推移してい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7" eb="19">
      <t>ゼンゴ</t>
    </rPh>
    <rPh sb="20" eb="22">
      <t>スイイ</t>
    </rPh>
    <rPh sb="27" eb="29">
      <t>ルイジ</t>
    </rPh>
    <rPh sb="29" eb="31">
      <t>ダンタイ</t>
    </rPh>
    <rPh sb="31" eb="34">
      <t>ヘイキンチ</t>
    </rPh>
    <rPh sb="37" eb="38">
      <t>タカ</t>
    </rPh>
    <rPh sb="44" eb="46">
      <t>シサン</t>
    </rPh>
    <rPh sb="47" eb="50">
      <t>ロウキュウカ</t>
    </rPh>
    <rPh sb="51" eb="52">
      <t>スス</t>
    </rPh>
    <rPh sb="57" eb="58">
      <t>イ</t>
    </rPh>
    <rPh sb="64" eb="66">
      <t>ビヒン</t>
    </rPh>
    <rPh sb="66" eb="68">
      <t>ゲンカ</t>
    </rPh>
    <rPh sb="68" eb="71">
      <t>ショウキャクリツ</t>
    </rPh>
    <rPh sb="76" eb="78">
      <t>ゼンゴ</t>
    </rPh>
    <rPh sb="107" eb="109">
      <t>ビヒン</t>
    </rPh>
    <rPh sb="128" eb="131">
      <t>シンビョウイン</t>
    </rPh>
    <rPh sb="131" eb="133">
      <t>ケンセツ</t>
    </rPh>
    <rPh sb="133" eb="135">
      <t>キホン</t>
    </rPh>
    <rPh sb="135" eb="137">
      <t>ケイカク</t>
    </rPh>
    <rPh sb="137" eb="138">
      <t>トウ</t>
    </rPh>
    <rPh sb="139" eb="140">
      <t>モト</t>
    </rPh>
    <rPh sb="143" eb="146">
      <t>ケイカクテキ</t>
    </rPh>
    <rPh sb="147" eb="149">
      <t>シセツ</t>
    </rPh>
    <rPh sb="150" eb="152">
      <t>コウシン</t>
    </rPh>
    <rPh sb="153" eb="155">
      <t>ケントウ</t>
    </rPh>
    <rPh sb="157" eb="159">
      <t>ヒツヨウ</t>
    </rPh>
    <rPh sb="165" eb="166">
      <t>ショウ</t>
    </rPh>
    <rPh sb="166" eb="167">
      <t>ア</t>
    </rPh>
    <rPh sb="169" eb="171">
      <t>ユウケイ</t>
    </rPh>
    <rPh sb="171" eb="175">
      <t>コテイシサン</t>
    </rPh>
    <rPh sb="177" eb="179">
      <t>ルイジ</t>
    </rPh>
    <rPh sb="179" eb="181">
      <t>ダンタイ</t>
    </rPh>
    <rPh sb="181" eb="184">
      <t>ヘイキンチ</t>
    </rPh>
    <rPh sb="187" eb="188">
      <t>ヒク</t>
    </rPh>
    <rPh sb="189" eb="191">
      <t>スウチ</t>
    </rPh>
    <rPh sb="192" eb="194">
      <t>スイイ</t>
    </rPh>
    <phoneticPr fontId="20"/>
  </si>
  <si>
    <t>経常収支比率が100％未満で、累積欠損金比率が類似団体平均値よりも高いことから、課題が残る。また、有形固定資産減価償却率が高いことから、施設の老朽化が進んでいるにも関わらず、更新投資を経常収益では賄えてはいない状況である。そのため、今後も新公立病院改革プランや中期経営計画、及び新病院建設基本計画に基づき、改善を目指す必要がある。
また、志太榛原保健医療圏における公立4病院の相互補完体制を図り、地域完結型医療の更なる推進に努めていく。</t>
    <rPh sb="0" eb="2">
      <t>ケイジョウ</t>
    </rPh>
    <rPh sb="2" eb="4">
      <t>シュウシ</t>
    </rPh>
    <rPh sb="4" eb="6">
      <t>ヒリツ</t>
    </rPh>
    <rPh sb="11" eb="13">
      <t>ミマン</t>
    </rPh>
    <rPh sb="15" eb="17">
      <t>ルイセキ</t>
    </rPh>
    <rPh sb="17" eb="20">
      <t>ケッソンキン</t>
    </rPh>
    <rPh sb="20" eb="22">
      <t>ヒリツ</t>
    </rPh>
    <rPh sb="23" eb="25">
      <t>ルイジ</t>
    </rPh>
    <rPh sb="25" eb="27">
      <t>ダンタイ</t>
    </rPh>
    <rPh sb="27" eb="30">
      <t>ヘイキンチ</t>
    </rPh>
    <rPh sb="33" eb="34">
      <t>タカ</t>
    </rPh>
    <rPh sb="40" eb="42">
      <t>カダイ</t>
    </rPh>
    <rPh sb="43" eb="44">
      <t>ノコ</t>
    </rPh>
    <rPh sb="49" eb="51">
      <t>ユウケイ</t>
    </rPh>
    <rPh sb="51" eb="55">
      <t>コテイシサン</t>
    </rPh>
    <rPh sb="55" eb="57">
      <t>ゲンカ</t>
    </rPh>
    <rPh sb="57" eb="60">
      <t>ショウキャクリツ</t>
    </rPh>
    <rPh sb="61" eb="62">
      <t>タカ</t>
    </rPh>
    <rPh sb="68" eb="70">
      <t>シセツ</t>
    </rPh>
    <rPh sb="71" eb="74">
      <t>ロウキュウカ</t>
    </rPh>
    <rPh sb="75" eb="76">
      <t>スス</t>
    </rPh>
    <rPh sb="82" eb="83">
      <t>カカ</t>
    </rPh>
    <rPh sb="87" eb="89">
      <t>コウシン</t>
    </rPh>
    <rPh sb="89" eb="91">
      <t>トウシ</t>
    </rPh>
    <rPh sb="92" eb="94">
      <t>ケイジョウ</t>
    </rPh>
    <rPh sb="94" eb="96">
      <t>シュウエキ</t>
    </rPh>
    <rPh sb="98" eb="99">
      <t>マカナ</t>
    </rPh>
    <rPh sb="105" eb="107">
      <t>ジョウキョウ</t>
    </rPh>
    <rPh sb="116" eb="118">
      <t>コンゴ</t>
    </rPh>
    <rPh sb="119" eb="120">
      <t>シン</t>
    </rPh>
    <rPh sb="120" eb="124">
      <t>コウリツビョウイン</t>
    </rPh>
    <rPh sb="124" eb="126">
      <t>カイカク</t>
    </rPh>
    <rPh sb="130" eb="132">
      <t>チュウキ</t>
    </rPh>
    <rPh sb="132" eb="134">
      <t>ケイエイ</t>
    </rPh>
    <rPh sb="134" eb="136">
      <t>ケイカク</t>
    </rPh>
    <rPh sb="137" eb="138">
      <t>オヨ</t>
    </rPh>
    <rPh sb="139" eb="142">
      <t>シンビョウイン</t>
    </rPh>
    <rPh sb="142" eb="144">
      <t>ケンセツ</t>
    </rPh>
    <rPh sb="144" eb="146">
      <t>キホン</t>
    </rPh>
    <rPh sb="146" eb="148">
      <t>ケイカク</t>
    </rPh>
    <rPh sb="149" eb="150">
      <t>モト</t>
    </rPh>
    <rPh sb="153" eb="155">
      <t>カイゼン</t>
    </rPh>
    <rPh sb="156" eb="158">
      <t>メザ</t>
    </rPh>
    <rPh sb="159" eb="161">
      <t>ヒツヨウ</t>
    </rPh>
    <rPh sb="169" eb="173">
      <t>シダハイバラ</t>
    </rPh>
    <rPh sb="173" eb="178">
      <t>ホケンイリョウケン</t>
    </rPh>
    <rPh sb="182" eb="184">
      <t>コウリツ</t>
    </rPh>
    <rPh sb="185" eb="187">
      <t>ビョウイン</t>
    </rPh>
    <rPh sb="188" eb="190">
      <t>ソウゴ</t>
    </rPh>
    <rPh sb="190" eb="192">
      <t>ホカン</t>
    </rPh>
    <rPh sb="192" eb="194">
      <t>タイセイ</t>
    </rPh>
    <rPh sb="195" eb="196">
      <t>ハカ</t>
    </rPh>
    <rPh sb="198" eb="200">
      <t>チイキ</t>
    </rPh>
    <rPh sb="200" eb="203">
      <t>カンケツガタ</t>
    </rPh>
    <rPh sb="203" eb="205">
      <t>イリョウ</t>
    </rPh>
    <rPh sb="206" eb="207">
      <t>サラ</t>
    </rPh>
    <rPh sb="209" eb="211">
      <t>スイシン</t>
    </rPh>
    <rPh sb="212" eb="213">
      <t>ツト</t>
    </rPh>
    <phoneticPr fontId="20"/>
  </si>
  <si>
    <t>救急・小児・周産期・災害・精神などの不採算・特殊部門に関わる医療の提供</t>
    <rPh sb="0" eb="2">
      <t>キュウキュウ</t>
    </rPh>
    <rPh sb="3" eb="5">
      <t>ショウニ</t>
    </rPh>
    <rPh sb="6" eb="9">
      <t>シュウサンキ</t>
    </rPh>
    <rPh sb="10" eb="12">
      <t>サイガイ</t>
    </rPh>
    <rPh sb="13" eb="15">
      <t>セイシン</t>
    </rPh>
    <rPh sb="18" eb="21">
      <t>フサイサン</t>
    </rPh>
    <rPh sb="22" eb="24">
      <t>トクシュ</t>
    </rPh>
    <rPh sb="24" eb="26">
      <t>ブモン</t>
    </rPh>
    <rPh sb="27" eb="28">
      <t>カカ</t>
    </rPh>
    <rPh sb="30" eb="32">
      <t>イリョウ</t>
    </rPh>
    <rPh sb="33" eb="35">
      <t>テイキョウ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</si>
</sst>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9" fillId="0" borderId="8" xfId="3" applyFont="1" applyBorder="1" applyAlignment="1" applyProtection="1">
      <alignment horizontal="left" vertical="top" wrapText="1"/>
      <protection locked="0"/>
    </xf>
    <xf numFmtId="0" fontId="19" fillId="0" borderId="0" xfId="3" applyFont="1" applyBorder="1" applyAlignment="1" applyProtection="1">
      <alignment horizontal="left" vertical="top" wrapText="1"/>
      <protection locked="0"/>
    </xf>
    <xf numFmtId="0" fontId="19" fillId="0" borderId="9" xfId="3" applyFont="1" applyBorder="1" applyAlignment="1" applyProtection="1">
      <alignment horizontal="left" vertical="top" wrapText="1"/>
      <protection locked="0"/>
    </xf>
    <xf numFmtId="0" fontId="19" fillId="0" borderId="10" xfId="3" applyFont="1" applyBorder="1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left" vertical="top" wrapText="1"/>
      <protection locked="0"/>
    </xf>
    <xf numFmtId="0" fontId="19" fillId="0" borderId="11" xfId="3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1" fillId="0" borderId="8" xfId="3" applyFont="1" applyBorder="1" applyAlignment="1" applyProtection="1">
      <alignment horizontal="left" vertical="top" wrapText="1"/>
      <protection locked="0"/>
    </xf>
    <xf numFmtId="0" fontId="21" fillId="0" borderId="0" xfId="3" applyFont="1" applyBorder="1" applyAlignment="1" applyProtection="1">
      <alignment horizontal="left" vertical="top" wrapText="1"/>
      <protection locked="0"/>
    </xf>
    <xf numFmtId="0" fontId="21" fillId="0" borderId="9" xfId="3" applyFont="1" applyBorder="1" applyAlignment="1" applyProtection="1">
      <alignment horizontal="left" vertical="top" wrapText="1"/>
      <protection locked="0"/>
    </xf>
    <xf numFmtId="0" fontId="21" fillId="0" borderId="10" xfId="3" applyFont="1" applyBorder="1" applyAlignment="1" applyProtection="1">
      <alignment horizontal="left" vertical="top" wrapText="1"/>
      <protection locked="0"/>
    </xf>
    <xf numFmtId="0" fontId="21" fillId="0" borderId="1" xfId="3" applyFont="1" applyBorder="1" applyAlignment="1" applyProtection="1">
      <alignment horizontal="left" vertical="top" wrapText="1"/>
      <protection locked="0"/>
    </xf>
    <xf numFmtId="0" fontId="21" fillId="0" borderId="11" xfId="3" applyFont="1" applyBorder="1" applyAlignment="1" applyProtection="1">
      <alignment horizontal="left" vertical="top" wrapTex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90.6</c:v>
                </c:pt>
                <c:pt idx="1">
                  <c:v>87.2</c:v>
                </c:pt>
                <c:pt idx="2">
                  <c:v>89</c:v>
                </c:pt>
                <c:pt idx="3">
                  <c:v>85.2</c:v>
                </c:pt>
                <c:pt idx="4">
                  <c:v>86.7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8-4498-9AAF-CD0B3CA1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21840"/>
        <c:axId val="28772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8-4498-9AAF-CD0B3CA1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21840"/>
        <c:axId val="287724752"/>
      </c:lineChart>
      <c:dateAx>
        <c:axId val="35062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724752"/>
        <c:crosses val="autoZero"/>
        <c:auto val="1"/>
        <c:lblOffset val="100"/>
        <c:baseTimeUnit val="years"/>
      </c:dateAx>
      <c:valAx>
        <c:axId val="28772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62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36.6</c:v>
                </c:pt>
                <c:pt idx="1">
                  <c:v>69.2</c:v>
                </c:pt>
                <c:pt idx="2">
                  <c:v>65.599999999999994</c:v>
                </c:pt>
                <c:pt idx="3">
                  <c:v>70.599999999999994</c:v>
                </c:pt>
                <c:pt idx="4">
                  <c:v>73.3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1-437F-8A1C-DB72F027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26320"/>
        <c:axId val="28772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51-437F-8A1C-DB72F027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26320"/>
        <c:axId val="287728280"/>
      </c:lineChart>
      <c:dateAx>
        <c:axId val="28772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728280"/>
        <c:crosses val="autoZero"/>
        <c:auto val="1"/>
        <c:lblOffset val="100"/>
        <c:baseTimeUnit val="years"/>
      </c:dateAx>
      <c:valAx>
        <c:axId val="28772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772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95.2</c:v>
                </c:pt>
                <c:pt idx="2">
                  <c:v>99.4</c:v>
                </c:pt>
                <c:pt idx="3">
                  <c:v>94.1</c:v>
                </c:pt>
                <c:pt idx="4">
                  <c:v>93.2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1-4C24-9FA7-B3497E01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27888"/>
        <c:axId val="28772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01-4C24-9FA7-B3497E01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27888"/>
        <c:axId val="287726712"/>
      </c:lineChart>
      <c:dateAx>
        <c:axId val="28772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726712"/>
        <c:crosses val="autoZero"/>
        <c:auto val="1"/>
        <c:lblOffset val="100"/>
        <c:baseTimeUnit val="years"/>
      </c:dateAx>
      <c:valAx>
        <c:axId val="28772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772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97.6</c:v>
                </c:pt>
                <c:pt idx="2">
                  <c:v>101.1</c:v>
                </c:pt>
                <c:pt idx="3">
                  <c:v>96.6</c:v>
                </c:pt>
                <c:pt idx="4">
                  <c:v>95.2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137-89E9-593B7823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27496"/>
        <c:axId val="28632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25-4137-89E9-593B7823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27496"/>
        <c:axId val="286320912"/>
      </c:lineChart>
      <c:dateAx>
        <c:axId val="28772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320912"/>
        <c:crosses val="autoZero"/>
        <c:auto val="1"/>
        <c:lblOffset val="100"/>
        <c:baseTimeUnit val="years"/>
      </c:dateAx>
      <c:valAx>
        <c:axId val="28632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87727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70.8</c:v>
                </c:pt>
                <c:pt idx="2">
                  <c:v>72.400000000000006</c:v>
                </c:pt>
                <c:pt idx="3">
                  <c:v>72.3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2-4246-83CD-5EBE46CB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12784"/>
        <c:axId val="35171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62-4246-83CD-5EBE46CB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12784"/>
        <c:axId val="351713568"/>
      </c:lineChart>
      <c:dateAx>
        <c:axId val="35171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713568"/>
        <c:crosses val="autoZero"/>
        <c:auto val="1"/>
        <c:lblOffset val="100"/>
        <c:baseTimeUnit val="years"/>
      </c:dateAx>
      <c:valAx>
        <c:axId val="35171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171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77.099999999999994</c:v>
                </c:pt>
                <c:pt idx="2">
                  <c:v>79</c:v>
                </c:pt>
                <c:pt idx="3">
                  <c:v>75.3</c:v>
                </c:pt>
                <c:pt idx="4">
                  <c:v>77.400000000000006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4-4053-A548-1D4B6F47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13176"/>
        <c:axId val="3517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4-4053-A548-1D4B6F47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13176"/>
        <c:axId val="351712000"/>
      </c:lineChart>
      <c:dateAx>
        <c:axId val="351713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712000"/>
        <c:crosses val="autoZero"/>
        <c:auto val="1"/>
        <c:lblOffset val="100"/>
        <c:baseTimeUnit val="years"/>
      </c:dateAx>
      <c:valAx>
        <c:axId val="3517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1713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38689941</c:v>
                </c:pt>
                <c:pt idx="1">
                  <c:v>38716280</c:v>
                </c:pt>
                <c:pt idx="2">
                  <c:v>38936567</c:v>
                </c:pt>
                <c:pt idx="3">
                  <c:v>39638635</c:v>
                </c:pt>
                <c:pt idx="4">
                  <c:v>39920236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04-472F-A9A3-899718E9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02888"/>
        <c:axId val="35240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40361969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04-472F-A9A3-899718E9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02888"/>
        <c:axId val="352403280"/>
      </c:lineChart>
      <c:dateAx>
        <c:axId val="35240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03280"/>
        <c:crosses val="autoZero"/>
        <c:auto val="1"/>
        <c:lblOffset val="100"/>
        <c:baseTimeUnit val="years"/>
      </c:dateAx>
      <c:valAx>
        <c:axId val="35240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402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</c:v>
                </c:pt>
                <c:pt idx="1">
                  <c:v>20.100000000000001</c:v>
                </c:pt>
                <c:pt idx="2">
                  <c:v>19.8</c:v>
                </c:pt>
                <c:pt idx="3">
                  <c:v>19.600000000000001</c:v>
                </c:pt>
                <c:pt idx="4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A-4768-9567-5FAE8101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03672"/>
        <c:axId val="3524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24.3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4A-4768-9567-5FAE8101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03672"/>
        <c:axId val="352404064"/>
      </c:lineChart>
      <c:dateAx>
        <c:axId val="35240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04064"/>
        <c:crosses val="autoZero"/>
        <c:auto val="1"/>
        <c:lblOffset val="100"/>
        <c:baseTimeUnit val="years"/>
      </c:dateAx>
      <c:valAx>
        <c:axId val="3524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0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60.8</c:v>
                </c:pt>
                <c:pt idx="2">
                  <c:v>55.9</c:v>
                </c:pt>
                <c:pt idx="3">
                  <c:v>60.9</c:v>
                </c:pt>
                <c:pt idx="4">
                  <c:v>60.9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D-449B-A82C-FE45E810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04848"/>
        <c:axId val="35240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D-449B-A82C-FE45E810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04848"/>
        <c:axId val="352401712"/>
      </c:lineChart>
      <c:dateAx>
        <c:axId val="35240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01712"/>
        <c:crosses val="autoZero"/>
        <c:auto val="1"/>
        <c:lblOffset val="100"/>
        <c:baseTimeUnit val="years"/>
      </c:dateAx>
      <c:valAx>
        <c:axId val="35240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0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10450</c:v>
                </c:pt>
                <c:pt idx="1">
                  <c:v>10705</c:v>
                </c:pt>
                <c:pt idx="2">
                  <c:v>10873</c:v>
                </c:pt>
                <c:pt idx="3">
                  <c:v>11044</c:v>
                </c:pt>
                <c:pt idx="4">
                  <c:v>12167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3-4C55-9C94-09E0C946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02496"/>
        <c:axId val="35171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12424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F3-4C55-9C94-09E0C946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02496"/>
        <c:axId val="351714352"/>
      </c:lineChart>
      <c:dateAx>
        <c:axId val="35240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714352"/>
        <c:crosses val="autoZero"/>
        <c:auto val="1"/>
        <c:lblOffset val="100"/>
        <c:baseTimeUnit val="years"/>
      </c:dateAx>
      <c:valAx>
        <c:axId val="35171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40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50165</c:v>
                </c:pt>
                <c:pt idx="1">
                  <c:v>50252</c:v>
                </c:pt>
                <c:pt idx="2">
                  <c:v>50824</c:v>
                </c:pt>
                <c:pt idx="3">
                  <c:v>50470</c:v>
                </c:pt>
                <c:pt idx="4">
                  <c:v>51398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7-4F96-975E-9F315EAA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11216"/>
        <c:axId val="35171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51813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7-4F96-975E-9F315EAA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11216"/>
        <c:axId val="351714744"/>
      </c:lineChart>
      <c:dateAx>
        <c:axId val="35171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714744"/>
        <c:crosses val="autoZero"/>
        <c:auto val="1"/>
        <c:lblOffset val="100"/>
        <c:baseTimeUnit val="years"/>
      </c:dateAx>
      <c:valAx>
        <c:axId val="35171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1711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E13" zoomScaleNormal="100" zoomScaleSheetLayoutView="70" workbookViewId="0">
      <selection activeCell="NJ26" sqref="NJ26:NX2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静岡県焼津市　焼津市立総合病院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400床以上～500床未満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自治体職員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471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28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災 地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471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140516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33157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464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464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147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5" t="s">
        <v>144</v>
      </c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6"/>
      <c r="NX30" s="117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5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6"/>
      <c r="NX31" s="117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21">
        <f>データ!$B$11</f>
        <v>41275</v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1">
        <f>データ!$C$11</f>
        <v>41640</v>
      </c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21">
        <f>データ!$D$11</f>
        <v>42005</v>
      </c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  <c r="BI32" s="121">
        <f>データ!$E$11</f>
        <v>42370</v>
      </c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3"/>
      <c r="BX32" s="121">
        <f>データ!$F$11</f>
        <v>42736</v>
      </c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21">
        <f>データ!$B$11</f>
        <v>41275</v>
      </c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3"/>
      <c r="DS32" s="121">
        <f>データ!$C$11</f>
        <v>41640</v>
      </c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3"/>
      <c r="EH32" s="121">
        <f>データ!$D$11</f>
        <v>42005</v>
      </c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3"/>
      <c r="EW32" s="121">
        <f>データ!$E$11</f>
        <v>42370</v>
      </c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>
        <f>データ!$F$11</f>
        <v>42736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21">
        <f>データ!$B$11</f>
        <v>41275</v>
      </c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3"/>
      <c r="HG32" s="121">
        <f>データ!$C$11</f>
        <v>41640</v>
      </c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3"/>
      <c r="HV32" s="121">
        <f>データ!$D$11</f>
        <v>42005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3"/>
      <c r="IK32" s="121">
        <f>データ!$E$11</f>
        <v>42370</v>
      </c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3"/>
      <c r="IZ32" s="121">
        <f>データ!$F$11</f>
        <v>42736</v>
      </c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21">
        <f>データ!$B$11</f>
        <v>41275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3"/>
      <c r="KU32" s="121">
        <f>データ!$C$11</f>
        <v>41640</v>
      </c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2"/>
      <c r="LH32" s="122"/>
      <c r="LI32" s="123"/>
      <c r="LJ32" s="121">
        <f>データ!$D$11</f>
        <v>42005</v>
      </c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3"/>
      <c r="LY32" s="121">
        <f>データ!$E$11</f>
        <v>42370</v>
      </c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>
        <f>データ!$F$11</f>
        <v>42736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3"/>
      <c r="ND32" s="5"/>
      <c r="NE32" s="5"/>
      <c r="NF32" s="5"/>
      <c r="NG32" s="5"/>
      <c r="NH32" s="27"/>
      <c r="NI32" s="2"/>
      <c r="NJ32" s="115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7"/>
    </row>
    <row r="33" spans="1:388" ht="13.5" customHeight="1">
      <c r="A33" s="2"/>
      <c r="B33" s="25"/>
      <c r="D33" s="5"/>
      <c r="E33" s="5"/>
      <c r="F33" s="5"/>
      <c r="G33" s="127" t="s">
        <v>37</v>
      </c>
      <c r="H33" s="127"/>
      <c r="I33" s="127"/>
      <c r="J33" s="127"/>
      <c r="K33" s="127"/>
      <c r="L33" s="127"/>
      <c r="M33" s="127"/>
      <c r="N33" s="127"/>
      <c r="O33" s="127"/>
      <c r="P33" s="124">
        <f>データ!AH7</f>
        <v>100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4">
        <f>データ!AI7</f>
        <v>97.6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  <c r="AT33" s="124">
        <f>データ!AJ7</f>
        <v>101.1</v>
      </c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6"/>
      <c r="BI33" s="124">
        <f>データ!AK7</f>
        <v>96.6</v>
      </c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6"/>
      <c r="BX33" s="124">
        <f>データ!AL7</f>
        <v>95.2</v>
      </c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6"/>
      <c r="CO33" s="5"/>
      <c r="CP33" s="5"/>
      <c r="CQ33" s="5"/>
      <c r="CR33" s="5"/>
      <c r="CS33" s="5"/>
      <c r="CT33" s="5"/>
      <c r="CU33" s="127" t="s">
        <v>37</v>
      </c>
      <c r="CV33" s="127"/>
      <c r="CW33" s="127"/>
      <c r="CX33" s="127"/>
      <c r="CY33" s="127"/>
      <c r="CZ33" s="127"/>
      <c r="DA33" s="127"/>
      <c r="DB33" s="127"/>
      <c r="DC33" s="127"/>
      <c r="DD33" s="124">
        <f>データ!AS7</f>
        <v>98.2</v>
      </c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6"/>
      <c r="DS33" s="124">
        <f>データ!AT7</f>
        <v>95.2</v>
      </c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6"/>
      <c r="EH33" s="124">
        <f>データ!AU7</f>
        <v>99.4</v>
      </c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6"/>
      <c r="EW33" s="124">
        <f>データ!AV7</f>
        <v>94.1</v>
      </c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6"/>
      <c r="FL33" s="124">
        <f>データ!AW7</f>
        <v>93.2</v>
      </c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6"/>
      <c r="GA33" s="5"/>
      <c r="GB33" s="5"/>
      <c r="GC33" s="5"/>
      <c r="GD33" s="5"/>
      <c r="GE33" s="5"/>
      <c r="GF33" s="5"/>
      <c r="GG33" s="5"/>
      <c r="GH33" s="5"/>
      <c r="GI33" s="127" t="s">
        <v>37</v>
      </c>
      <c r="GJ33" s="127"/>
      <c r="GK33" s="127"/>
      <c r="GL33" s="127"/>
      <c r="GM33" s="127"/>
      <c r="GN33" s="127"/>
      <c r="GO33" s="127"/>
      <c r="GP33" s="127"/>
      <c r="GQ33" s="127"/>
      <c r="GR33" s="124">
        <f>データ!BD7</f>
        <v>36.6</v>
      </c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6"/>
      <c r="HG33" s="124">
        <f>データ!BE7</f>
        <v>69.2</v>
      </c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6"/>
      <c r="HV33" s="124">
        <f>データ!BF7</f>
        <v>65.599999999999994</v>
      </c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6"/>
      <c r="IK33" s="124">
        <f>データ!BG7</f>
        <v>70.599999999999994</v>
      </c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6"/>
      <c r="IZ33" s="124">
        <f>データ!BH7</f>
        <v>73.3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6"/>
      <c r="JO33" s="5"/>
      <c r="JP33" s="5"/>
      <c r="JQ33" s="5"/>
      <c r="JR33" s="5"/>
      <c r="JS33" s="5"/>
      <c r="JT33" s="5"/>
      <c r="JU33" s="5"/>
      <c r="JV33" s="5"/>
      <c r="JW33" s="127" t="s">
        <v>37</v>
      </c>
      <c r="JX33" s="127"/>
      <c r="JY33" s="127"/>
      <c r="JZ33" s="127"/>
      <c r="KA33" s="127"/>
      <c r="KB33" s="127"/>
      <c r="KC33" s="127"/>
      <c r="KD33" s="127"/>
      <c r="KE33" s="127"/>
      <c r="KF33" s="124">
        <f>データ!BO7</f>
        <v>90.6</v>
      </c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6"/>
      <c r="KU33" s="124">
        <f>データ!BP7</f>
        <v>87.2</v>
      </c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6"/>
      <c r="LJ33" s="124">
        <f>データ!BQ7</f>
        <v>89</v>
      </c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6"/>
      <c r="LY33" s="124">
        <f>データ!BR7</f>
        <v>85.2</v>
      </c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6"/>
      <c r="MN33" s="124">
        <f>データ!BS7</f>
        <v>86.7</v>
      </c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6"/>
      <c r="ND33" s="5"/>
      <c r="NE33" s="5"/>
      <c r="NF33" s="5"/>
      <c r="NG33" s="5"/>
      <c r="NH33" s="27"/>
      <c r="NI33" s="2"/>
      <c r="NJ33" s="115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7"/>
    </row>
    <row r="34" spans="1:388" ht="13.5" customHeight="1">
      <c r="A34" s="2"/>
      <c r="B34" s="25"/>
      <c r="D34" s="5"/>
      <c r="E34" s="5"/>
      <c r="F34" s="5"/>
      <c r="G34" s="127" t="s">
        <v>38</v>
      </c>
      <c r="H34" s="127"/>
      <c r="I34" s="127"/>
      <c r="J34" s="127"/>
      <c r="K34" s="127"/>
      <c r="L34" s="127"/>
      <c r="M34" s="127"/>
      <c r="N34" s="127"/>
      <c r="O34" s="127"/>
      <c r="P34" s="124">
        <f>データ!AM7</f>
        <v>100.4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  <c r="AE34" s="124">
        <f>データ!AN7</f>
        <v>99.7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  <c r="AT34" s="124">
        <f>データ!AO7</f>
        <v>98.8</v>
      </c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6"/>
      <c r="BI34" s="124">
        <f>データ!AP7</f>
        <v>98.5</v>
      </c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6"/>
      <c r="BX34" s="124">
        <f>データ!AQ7</f>
        <v>98.7</v>
      </c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6"/>
      <c r="CO34" s="5"/>
      <c r="CP34" s="5"/>
      <c r="CQ34" s="5"/>
      <c r="CR34" s="5"/>
      <c r="CS34" s="5"/>
      <c r="CT34" s="5"/>
      <c r="CU34" s="127" t="s">
        <v>38</v>
      </c>
      <c r="CV34" s="127"/>
      <c r="CW34" s="127"/>
      <c r="CX34" s="127"/>
      <c r="CY34" s="127"/>
      <c r="CZ34" s="127"/>
      <c r="DA34" s="127"/>
      <c r="DB34" s="127"/>
      <c r="DC34" s="127"/>
      <c r="DD34" s="124">
        <f>データ!AX7</f>
        <v>95.4</v>
      </c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6"/>
      <c r="DS34" s="124">
        <f>データ!AY7</f>
        <v>93.6</v>
      </c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6"/>
      <c r="EH34" s="124">
        <f>データ!AZ7</f>
        <v>91.8</v>
      </c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6"/>
      <c r="EW34" s="124">
        <f>データ!BA7</f>
        <v>91.6</v>
      </c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6"/>
      <c r="FL34" s="124">
        <f>データ!BB7</f>
        <v>92.1</v>
      </c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6"/>
      <c r="GA34" s="5"/>
      <c r="GB34" s="5"/>
      <c r="GC34" s="5"/>
      <c r="GD34" s="5"/>
      <c r="GE34" s="5"/>
      <c r="GF34" s="5"/>
      <c r="GG34" s="5"/>
      <c r="GH34" s="5"/>
      <c r="GI34" s="127" t="s">
        <v>38</v>
      </c>
      <c r="GJ34" s="127"/>
      <c r="GK34" s="127"/>
      <c r="GL34" s="127"/>
      <c r="GM34" s="127"/>
      <c r="GN34" s="127"/>
      <c r="GO34" s="127"/>
      <c r="GP34" s="127"/>
      <c r="GQ34" s="127"/>
      <c r="GR34" s="124">
        <f>データ!BI7</f>
        <v>52.1</v>
      </c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6"/>
      <c r="HG34" s="124">
        <f>データ!BJ7</f>
        <v>45.6</v>
      </c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6"/>
      <c r="HV34" s="124">
        <f>データ!BK7</f>
        <v>38.1</v>
      </c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6"/>
      <c r="IK34" s="124">
        <f>データ!BL7</f>
        <v>42.9</v>
      </c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6"/>
      <c r="IZ34" s="124">
        <f>データ!BM7</f>
        <v>40.200000000000003</v>
      </c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6"/>
      <c r="JO34" s="5"/>
      <c r="JP34" s="5"/>
      <c r="JQ34" s="5"/>
      <c r="JR34" s="5"/>
      <c r="JS34" s="5"/>
      <c r="JT34" s="5"/>
      <c r="JU34" s="5"/>
      <c r="JV34" s="5"/>
      <c r="JW34" s="127" t="s">
        <v>38</v>
      </c>
      <c r="JX34" s="127"/>
      <c r="JY34" s="127"/>
      <c r="JZ34" s="127"/>
      <c r="KA34" s="127"/>
      <c r="KB34" s="127"/>
      <c r="KC34" s="127"/>
      <c r="KD34" s="127"/>
      <c r="KE34" s="127"/>
      <c r="KF34" s="124">
        <f>データ!BT7</f>
        <v>76</v>
      </c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6"/>
      <c r="KU34" s="124">
        <f>データ!BU7</f>
        <v>76.099999999999994</v>
      </c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6"/>
      <c r="LJ34" s="124">
        <f>データ!BV7</f>
        <v>75.7</v>
      </c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6"/>
      <c r="LY34" s="124">
        <f>データ!BW7</f>
        <v>76.099999999999994</v>
      </c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6"/>
      <c r="MN34" s="124">
        <f>データ!BX7</f>
        <v>77</v>
      </c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6"/>
      <c r="ND34" s="5"/>
      <c r="NE34" s="5"/>
      <c r="NF34" s="5"/>
      <c r="NG34" s="5"/>
      <c r="NH34" s="27"/>
      <c r="NI34" s="2"/>
      <c r="NJ34" s="115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7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7"/>
    </row>
    <row r="36" spans="1:388" ht="13.5" customHeight="1">
      <c r="A36" s="2"/>
      <c r="B36" s="25"/>
      <c r="C36" s="26"/>
      <c r="D36" s="5"/>
      <c r="E36" s="131" t="s">
        <v>39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5"/>
      <c r="CQ36" s="5"/>
      <c r="CR36" s="5"/>
      <c r="CS36" s="131" t="s">
        <v>40</v>
      </c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26"/>
      <c r="GE36" s="26"/>
      <c r="GF36" s="26"/>
      <c r="GG36" s="131" t="s">
        <v>41</v>
      </c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  <c r="IW36" s="131"/>
      <c r="IX36" s="131"/>
      <c r="IY36" s="131"/>
      <c r="IZ36" s="131"/>
      <c r="JA36" s="131"/>
      <c r="JB36" s="131"/>
      <c r="JC36" s="131"/>
      <c r="JD36" s="131"/>
      <c r="JE36" s="131"/>
      <c r="JF36" s="131"/>
      <c r="JG36" s="131"/>
      <c r="JH36" s="131"/>
      <c r="JI36" s="131"/>
      <c r="JJ36" s="131"/>
      <c r="JK36" s="131"/>
      <c r="JL36" s="131"/>
      <c r="JM36" s="131"/>
      <c r="JN36" s="131"/>
      <c r="JO36" s="131"/>
      <c r="JP36" s="131"/>
      <c r="JQ36" s="131"/>
      <c r="JR36" s="5"/>
      <c r="JS36" s="5"/>
      <c r="JT36" s="5"/>
      <c r="JU36" s="131" t="s">
        <v>42</v>
      </c>
      <c r="JV36" s="131"/>
      <c r="JW36" s="131"/>
      <c r="JX36" s="131"/>
      <c r="JY36" s="131"/>
      <c r="JZ36" s="131"/>
      <c r="KA36" s="131"/>
      <c r="KB36" s="131"/>
      <c r="KC36" s="131"/>
      <c r="KD36" s="131"/>
      <c r="KE36" s="131"/>
      <c r="KF36" s="131"/>
      <c r="KG36" s="131"/>
      <c r="KH36" s="131"/>
      <c r="KI36" s="131"/>
      <c r="KJ36" s="131"/>
      <c r="KK36" s="131"/>
      <c r="KL36" s="131"/>
      <c r="KM36" s="131"/>
      <c r="KN36" s="131"/>
      <c r="KO36" s="131"/>
      <c r="KP36" s="131"/>
      <c r="KQ36" s="131"/>
      <c r="KR36" s="131"/>
      <c r="KS36" s="131"/>
      <c r="KT36" s="131"/>
      <c r="KU36" s="131"/>
      <c r="KV36" s="131"/>
      <c r="KW36" s="131"/>
      <c r="KX36" s="131"/>
      <c r="KY36" s="131"/>
      <c r="KZ36" s="131"/>
      <c r="LA36" s="131"/>
      <c r="LB36" s="131"/>
      <c r="LC36" s="131"/>
      <c r="LD36" s="131"/>
      <c r="LE36" s="131"/>
      <c r="LF36" s="131"/>
      <c r="LG36" s="131"/>
      <c r="LH36" s="131"/>
      <c r="LI36" s="131"/>
      <c r="LJ36" s="131"/>
      <c r="LK36" s="131"/>
      <c r="LL36" s="131"/>
      <c r="LM36" s="131"/>
      <c r="LN36" s="131"/>
      <c r="LO36" s="131"/>
      <c r="LP36" s="131"/>
      <c r="LQ36" s="131"/>
      <c r="LR36" s="131"/>
      <c r="LS36" s="131"/>
      <c r="LT36" s="131"/>
      <c r="LU36" s="131"/>
      <c r="LV36" s="131"/>
      <c r="LW36" s="131"/>
      <c r="LX36" s="131"/>
      <c r="LY36" s="131"/>
      <c r="LZ36" s="131"/>
      <c r="MA36" s="131"/>
      <c r="MB36" s="131"/>
      <c r="MC36" s="131"/>
      <c r="MD36" s="131"/>
      <c r="ME36" s="131"/>
      <c r="MF36" s="131"/>
      <c r="MG36" s="131"/>
      <c r="MH36" s="131"/>
      <c r="MI36" s="131"/>
      <c r="MJ36" s="131"/>
      <c r="MK36" s="131"/>
      <c r="ML36" s="131"/>
      <c r="MM36" s="131"/>
      <c r="MN36" s="131"/>
      <c r="MO36" s="131"/>
      <c r="MP36" s="131"/>
      <c r="MQ36" s="131"/>
      <c r="MR36" s="131"/>
      <c r="MS36" s="131"/>
      <c r="MT36" s="131"/>
      <c r="MU36" s="131"/>
      <c r="MV36" s="131"/>
      <c r="MW36" s="131"/>
      <c r="MX36" s="131"/>
      <c r="MY36" s="131"/>
      <c r="MZ36" s="131"/>
      <c r="NA36" s="131"/>
      <c r="NB36" s="131"/>
      <c r="NC36" s="131"/>
      <c r="ND36" s="131"/>
      <c r="NE36" s="26"/>
      <c r="NF36" s="26"/>
      <c r="NG36" s="26"/>
      <c r="NH36" s="27"/>
      <c r="NI36" s="2"/>
      <c r="NJ36" s="115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7"/>
    </row>
    <row r="37" spans="1:388" ht="13.5" customHeight="1">
      <c r="A37" s="2"/>
      <c r="B37" s="25"/>
      <c r="C37" s="26"/>
      <c r="D37" s="5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5"/>
      <c r="CQ37" s="5"/>
      <c r="CR37" s="5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26"/>
      <c r="GE37" s="26"/>
      <c r="GF37" s="26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  <c r="IW37" s="131"/>
      <c r="IX37" s="131"/>
      <c r="IY37" s="131"/>
      <c r="IZ37" s="131"/>
      <c r="JA37" s="131"/>
      <c r="JB37" s="131"/>
      <c r="JC37" s="131"/>
      <c r="JD37" s="131"/>
      <c r="JE37" s="131"/>
      <c r="JF37" s="131"/>
      <c r="JG37" s="131"/>
      <c r="JH37" s="131"/>
      <c r="JI37" s="131"/>
      <c r="JJ37" s="131"/>
      <c r="JK37" s="131"/>
      <c r="JL37" s="131"/>
      <c r="JM37" s="131"/>
      <c r="JN37" s="131"/>
      <c r="JO37" s="131"/>
      <c r="JP37" s="131"/>
      <c r="JQ37" s="131"/>
      <c r="JR37" s="5"/>
      <c r="JS37" s="5"/>
      <c r="JT37" s="5"/>
      <c r="JU37" s="131"/>
      <c r="JV37" s="131"/>
      <c r="JW37" s="131"/>
      <c r="JX37" s="131"/>
      <c r="JY37" s="131"/>
      <c r="JZ37" s="131"/>
      <c r="KA37" s="131"/>
      <c r="KB37" s="131"/>
      <c r="KC37" s="131"/>
      <c r="KD37" s="131"/>
      <c r="KE37" s="131"/>
      <c r="KF37" s="131"/>
      <c r="KG37" s="131"/>
      <c r="KH37" s="131"/>
      <c r="KI37" s="131"/>
      <c r="KJ37" s="131"/>
      <c r="KK37" s="131"/>
      <c r="KL37" s="131"/>
      <c r="KM37" s="131"/>
      <c r="KN37" s="131"/>
      <c r="KO37" s="131"/>
      <c r="KP37" s="131"/>
      <c r="KQ37" s="131"/>
      <c r="KR37" s="131"/>
      <c r="KS37" s="131"/>
      <c r="KT37" s="131"/>
      <c r="KU37" s="131"/>
      <c r="KV37" s="131"/>
      <c r="KW37" s="131"/>
      <c r="KX37" s="131"/>
      <c r="KY37" s="131"/>
      <c r="KZ37" s="131"/>
      <c r="LA37" s="131"/>
      <c r="LB37" s="131"/>
      <c r="LC37" s="131"/>
      <c r="LD37" s="131"/>
      <c r="LE37" s="131"/>
      <c r="LF37" s="131"/>
      <c r="LG37" s="131"/>
      <c r="LH37" s="131"/>
      <c r="LI37" s="131"/>
      <c r="LJ37" s="131"/>
      <c r="LK37" s="131"/>
      <c r="LL37" s="131"/>
      <c r="LM37" s="131"/>
      <c r="LN37" s="131"/>
      <c r="LO37" s="131"/>
      <c r="LP37" s="131"/>
      <c r="LQ37" s="131"/>
      <c r="LR37" s="131"/>
      <c r="LS37" s="131"/>
      <c r="LT37" s="131"/>
      <c r="LU37" s="131"/>
      <c r="LV37" s="131"/>
      <c r="LW37" s="131"/>
      <c r="LX37" s="131"/>
      <c r="LY37" s="131"/>
      <c r="LZ37" s="131"/>
      <c r="MA37" s="131"/>
      <c r="MB37" s="131"/>
      <c r="MC37" s="131"/>
      <c r="MD37" s="131"/>
      <c r="ME37" s="131"/>
      <c r="MF37" s="131"/>
      <c r="MG37" s="131"/>
      <c r="MH37" s="131"/>
      <c r="MI37" s="131"/>
      <c r="MJ37" s="131"/>
      <c r="MK37" s="131"/>
      <c r="ML37" s="131"/>
      <c r="MM37" s="131"/>
      <c r="MN37" s="131"/>
      <c r="MO37" s="131"/>
      <c r="MP37" s="131"/>
      <c r="MQ37" s="131"/>
      <c r="MR37" s="131"/>
      <c r="MS37" s="131"/>
      <c r="MT37" s="131"/>
      <c r="MU37" s="131"/>
      <c r="MV37" s="131"/>
      <c r="MW37" s="131"/>
      <c r="MX37" s="131"/>
      <c r="MY37" s="131"/>
      <c r="MZ37" s="131"/>
      <c r="NA37" s="131"/>
      <c r="NB37" s="131"/>
      <c r="NC37" s="131"/>
      <c r="ND37" s="131"/>
      <c r="NE37" s="26"/>
      <c r="NF37" s="26"/>
      <c r="NG37" s="26"/>
      <c r="NH37" s="27"/>
      <c r="NI37" s="2"/>
      <c r="NJ37" s="115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7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5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7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5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7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5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7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5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7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5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7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5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7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5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7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5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7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2" t="s">
        <v>145</v>
      </c>
      <c r="NK49" s="133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3"/>
      <c r="NW49" s="133"/>
      <c r="NX49" s="134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2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4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2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4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2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4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21">
        <f>データ!$B$11</f>
        <v>41275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1">
        <f>データ!$C$11</f>
        <v>41640</v>
      </c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121">
        <f>データ!$D$11</f>
        <v>42005</v>
      </c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3"/>
      <c r="BI54" s="121">
        <f>データ!$E$11</f>
        <v>42370</v>
      </c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  <c r="BX54" s="121">
        <f>データ!$F$11</f>
        <v>42736</v>
      </c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21">
        <f>データ!$B$11</f>
        <v>41275</v>
      </c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3"/>
      <c r="DS54" s="121">
        <f>データ!$C$11</f>
        <v>41640</v>
      </c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3"/>
      <c r="EH54" s="121">
        <f>データ!$D$11</f>
        <v>42005</v>
      </c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3"/>
      <c r="EW54" s="121">
        <f>データ!$E$11</f>
        <v>42370</v>
      </c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3"/>
      <c r="FL54" s="121">
        <f>データ!$F$11</f>
        <v>42736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21">
        <f>データ!$B$11</f>
        <v>41275</v>
      </c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3"/>
      <c r="HG54" s="121">
        <f>データ!$C$11</f>
        <v>41640</v>
      </c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3"/>
      <c r="HV54" s="121">
        <f>データ!$D$11</f>
        <v>42005</v>
      </c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3"/>
      <c r="IK54" s="121">
        <f>データ!$E$11</f>
        <v>42370</v>
      </c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3"/>
      <c r="IZ54" s="121">
        <f>データ!$F$11</f>
        <v>42736</v>
      </c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21">
        <f>データ!$B$11</f>
        <v>41275</v>
      </c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3"/>
      <c r="KU54" s="121">
        <f>データ!$C$11</f>
        <v>41640</v>
      </c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データ!$D$11</f>
        <v>42005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3"/>
      <c r="LY54" s="121">
        <f>データ!$E$11</f>
        <v>42370</v>
      </c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3"/>
      <c r="MN54" s="121">
        <f>データ!$F$11</f>
        <v>42736</v>
      </c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3"/>
      <c r="NC54" s="5"/>
      <c r="ND54" s="5"/>
      <c r="NE54" s="5"/>
      <c r="NF54" s="5"/>
      <c r="NG54" s="5"/>
      <c r="NH54" s="27"/>
      <c r="NI54" s="2"/>
      <c r="NJ54" s="132"/>
      <c r="NK54" s="133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3"/>
      <c r="NW54" s="133"/>
      <c r="NX54" s="134"/>
    </row>
    <row r="55" spans="1:388" ht="13.5" customHeight="1">
      <c r="A55" s="2"/>
      <c r="B55" s="25"/>
      <c r="C55" s="5"/>
      <c r="D55" s="5"/>
      <c r="E55" s="5"/>
      <c r="F55" s="5"/>
      <c r="G55" s="127" t="s">
        <v>37</v>
      </c>
      <c r="H55" s="127"/>
      <c r="I55" s="127"/>
      <c r="J55" s="127"/>
      <c r="K55" s="127"/>
      <c r="L55" s="127"/>
      <c r="M55" s="127"/>
      <c r="N55" s="127"/>
      <c r="O55" s="127"/>
      <c r="P55" s="128">
        <f>データ!BZ7</f>
        <v>50165</v>
      </c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30"/>
      <c r="AE55" s="128">
        <f>データ!CA7</f>
        <v>50252</v>
      </c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30"/>
      <c r="AT55" s="128">
        <f>データ!CB7</f>
        <v>50824</v>
      </c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30"/>
      <c r="BI55" s="128">
        <f>データ!CC7</f>
        <v>50470</v>
      </c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30"/>
      <c r="BX55" s="128">
        <f>データ!CD7</f>
        <v>51398</v>
      </c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30"/>
      <c r="CO55" s="5"/>
      <c r="CP55" s="5"/>
      <c r="CQ55" s="5"/>
      <c r="CR55" s="5"/>
      <c r="CS55" s="5"/>
      <c r="CT55" s="5"/>
      <c r="CU55" s="127" t="s">
        <v>37</v>
      </c>
      <c r="CV55" s="127"/>
      <c r="CW55" s="127"/>
      <c r="CX55" s="127"/>
      <c r="CY55" s="127"/>
      <c r="CZ55" s="127"/>
      <c r="DA55" s="127"/>
      <c r="DB55" s="127"/>
      <c r="DC55" s="127"/>
      <c r="DD55" s="128">
        <f>データ!CK7</f>
        <v>10450</v>
      </c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30"/>
      <c r="DS55" s="128">
        <f>データ!CL7</f>
        <v>10705</v>
      </c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30"/>
      <c r="EH55" s="128">
        <f>データ!CM7</f>
        <v>10873</v>
      </c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30"/>
      <c r="EW55" s="128">
        <f>データ!CN7</f>
        <v>11044</v>
      </c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データ!CO7</f>
        <v>12167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30"/>
      <c r="GA55" s="5"/>
      <c r="GB55" s="5"/>
      <c r="GC55" s="5"/>
      <c r="GD55" s="5"/>
      <c r="GE55" s="5"/>
      <c r="GF55" s="5"/>
      <c r="GG55" s="5"/>
      <c r="GH55" s="5"/>
      <c r="GI55" s="127" t="s">
        <v>37</v>
      </c>
      <c r="GJ55" s="127"/>
      <c r="GK55" s="127"/>
      <c r="GL55" s="127"/>
      <c r="GM55" s="127"/>
      <c r="GN55" s="127"/>
      <c r="GO55" s="127"/>
      <c r="GP55" s="127"/>
      <c r="GQ55" s="127"/>
      <c r="GR55" s="124">
        <f>データ!CV7</f>
        <v>59.1</v>
      </c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6"/>
      <c r="HG55" s="124">
        <f>データ!CW7</f>
        <v>60.8</v>
      </c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6"/>
      <c r="HV55" s="124">
        <f>データ!CX7</f>
        <v>55.9</v>
      </c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6"/>
      <c r="IK55" s="124">
        <f>データ!CY7</f>
        <v>60.9</v>
      </c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  <c r="IW55" s="125"/>
      <c r="IX55" s="125"/>
      <c r="IY55" s="126"/>
      <c r="IZ55" s="124">
        <f>データ!CZ7</f>
        <v>60.9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6"/>
      <c r="JO55" s="5"/>
      <c r="JP55" s="5"/>
      <c r="JQ55" s="5"/>
      <c r="JR55" s="5"/>
      <c r="JS55" s="5"/>
      <c r="JT55" s="5"/>
      <c r="JU55" s="5"/>
      <c r="JV55" s="5"/>
      <c r="JW55" s="127" t="s">
        <v>37</v>
      </c>
      <c r="JX55" s="127"/>
      <c r="JY55" s="127"/>
      <c r="JZ55" s="127"/>
      <c r="KA55" s="127"/>
      <c r="KB55" s="127"/>
      <c r="KC55" s="127"/>
      <c r="KD55" s="127"/>
      <c r="KE55" s="127"/>
      <c r="KF55" s="124">
        <f>データ!DG7</f>
        <v>20</v>
      </c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6"/>
      <c r="KU55" s="124">
        <f>データ!DH7</f>
        <v>20.100000000000001</v>
      </c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6"/>
      <c r="LJ55" s="124">
        <f>データ!DI7</f>
        <v>19.8</v>
      </c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6"/>
      <c r="LY55" s="124">
        <f>データ!DJ7</f>
        <v>19.600000000000001</v>
      </c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6"/>
      <c r="MN55" s="124">
        <f>データ!DK7</f>
        <v>20.7</v>
      </c>
      <c r="MO55" s="125"/>
      <c r="MP55" s="125"/>
      <c r="MQ55" s="125"/>
      <c r="MR55" s="125"/>
      <c r="MS55" s="125"/>
      <c r="MT55" s="125"/>
      <c r="MU55" s="125"/>
      <c r="MV55" s="125"/>
      <c r="MW55" s="125"/>
      <c r="MX55" s="125"/>
      <c r="MY55" s="125"/>
      <c r="MZ55" s="125"/>
      <c r="NA55" s="125"/>
      <c r="NB55" s="126"/>
      <c r="NC55" s="5"/>
      <c r="ND55" s="5"/>
      <c r="NE55" s="5"/>
      <c r="NF55" s="5"/>
      <c r="NG55" s="5"/>
      <c r="NH55" s="27"/>
      <c r="NI55" s="2"/>
      <c r="NJ55" s="132"/>
      <c r="NK55" s="133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3"/>
      <c r="NW55" s="133"/>
      <c r="NX55" s="134"/>
    </row>
    <row r="56" spans="1:388" ht="13.5" customHeight="1">
      <c r="A56" s="2"/>
      <c r="B56" s="25"/>
      <c r="C56" s="5"/>
      <c r="D56" s="5"/>
      <c r="E56" s="5"/>
      <c r="F56" s="5"/>
      <c r="G56" s="127" t="s">
        <v>38</v>
      </c>
      <c r="H56" s="127"/>
      <c r="I56" s="127"/>
      <c r="J56" s="127"/>
      <c r="K56" s="127"/>
      <c r="L56" s="127"/>
      <c r="M56" s="127"/>
      <c r="N56" s="127"/>
      <c r="O56" s="127"/>
      <c r="P56" s="128">
        <f>データ!CE7</f>
        <v>51813</v>
      </c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30"/>
      <c r="AE56" s="128">
        <f>データ!CF7</f>
        <v>53447</v>
      </c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30"/>
      <c r="AT56" s="128">
        <f>データ!CG7</f>
        <v>54464</v>
      </c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30"/>
      <c r="BI56" s="128">
        <f>データ!CH7</f>
        <v>55265</v>
      </c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30"/>
      <c r="BX56" s="128">
        <f>データ!CI7</f>
        <v>56892</v>
      </c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30"/>
      <c r="CO56" s="5"/>
      <c r="CP56" s="5"/>
      <c r="CQ56" s="5"/>
      <c r="CR56" s="5"/>
      <c r="CS56" s="5"/>
      <c r="CT56" s="5"/>
      <c r="CU56" s="127" t="s">
        <v>38</v>
      </c>
      <c r="CV56" s="127"/>
      <c r="CW56" s="127"/>
      <c r="CX56" s="127"/>
      <c r="CY56" s="127"/>
      <c r="CZ56" s="127"/>
      <c r="DA56" s="127"/>
      <c r="DB56" s="127"/>
      <c r="DC56" s="127"/>
      <c r="DD56" s="128">
        <f>データ!CP7</f>
        <v>12424</v>
      </c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30"/>
      <c r="DS56" s="128">
        <f>データ!CQ7</f>
        <v>13027</v>
      </c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30"/>
      <c r="EH56" s="128">
        <f>データ!CR7</f>
        <v>13969</v>
      </c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30"/>
      <c r="EW56" s="128">
        <f>データ!CS7</f>
        <v>14455</v>
      </c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データ!CT7</f>
        <v>15171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30"/>
      <c r="GA56" s="5"/>
      <c r="GB56" s="5"/>
      <c r="GC56" s="5"/>
      <c r="GD56" s="5"/>
      <c r="GE56" s="5"/>
      <c r="GF56" s="5"/>
      <c r="GG56" s="5"/>
      <c r="GH56" s="5"/>
      <c r="GI56" s="127" t="s">
        <v>38</v>
      </c>
      <c r="GJ56" s="127"/>
      <c r="GK56" s="127"/>
      <c r="GL56" s="127"/>
      <c r="GM56" s="127"/>
      <c r="GN56" s="127"/>
      <c r="GO56" s="127"/>
      <c r="GP56" s="127"/>
      <c r="GQ56" s="127"/>
      <c r="GR56" s="124">
        <f>データ!DA7</f>
        <v>52.5</v>
      </c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6"/>
      <c r="HG56" s="124">
        <f>データ!DB7</f>
        <v>52.6</v>
      </c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6"/>
      <c r="HV56" s="124">
        <f>データ!DC7</f>
        <v>53.2</v>
      </c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6"/>
      <c r="IK56" s="124">
        <f>データ!DD7</f>
        <v>54.1</v>
      </c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  <c r="IW56" s="125"/>
      <c r="IX56" s="125"/>
      <c r="IY56" s="126"/>
      <c r="IZ56" s="124">
        <f>データ!DE7</f>
        <v>53.8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6"/>
      <c r="JO56" s="5"/>
      <c r="JP56" s="5"/>
      <c r="JQ56" s="5"/>
      <c r="JR56" s="5"/>
      <c r="JS56" s="5"/>
      <c r="JT56" s="5"/>
      <c r="JU56" s="5"/>
      <c r="JV56" s="5"/>
      <c r="JW56" s="127" t="s">
        <v>38</v>
      </c>
      <c r="JX56" s="127"/>
      <c r="JY56" s="127"/>
      <c r="JZ56" s="127"/>
      <c r="KA56" s="127"/>
      <c r="KB56" s="127"/>
      <c r="KC56" s="127"/>
      <c r="KD56" s="127"/>
      <c r="KE56" s="127"/>
      <c r="KF56" s="124">
        <f>データ!DL7</f>
        <v>24.3</v>
      </c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6"/>
      <c r="KU56" s="124">
        <f>データ!DM7</f>
        <v>24.2</v>
      </c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6"/>
      <c r="LJ56" s="124">
        <f>データ!DN7</f>
        <v>25.3</v>
      </c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6"/>
      <c r="LY56" s="124">
        <f>データ!DO7</f>
        <v>25.2</v>
      </c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6"/>
      <c r="MN56" s="124">
        <f>データ!DP7</f>
        <v>25.4</v>
      </c>
      <c r="MO56" s="125"/>
      <c r="MP56" s="125"/>
      <c r="MQ56" s="125"/>
      <c r="MR56" s="125"/>
      <c r="MS56" s="125"/>
      <c r="MT56" s="125"/>
      <c r="MU56" s="125"/>
      <c r="MV56" s="125"/>
      <c r="MW56" s="125"/>
      <c r="MX56" s="125"/>
      <c r="MY56" s="125"/>
      <c r="MZ56" s="125"/>
      <c r="NA56" s="125"/>
      <c r="NB56" s="126"/>
      <c r="NC56" s="5"/>
      <c r="ND56" s="5"/>
      <c r="NE56" s="5"/>
      <c r="NF56" s="5"/>
      <c r="NG56" s="5"/>
      <c r="NH56" s="27"/>
      <c r="NI56" s="2"/>
      <c r="NJ56" s="132"/>
      <c r="NK56" s="133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3"/>
      <c r="NX56" s="134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2"/>
      <c r="NK57" s="133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33"/>
      <c r="NW57" s="133"/>
      <c r="NX57" s="134"/>
    </row>
    <row r="58" spans="1:388" ht="13.5" customHeight="1">
      <c r="A58" s="2"/>
      <c r="B58" s="25"/>
      <c r="C58" s="26"/>
      <c r="D58" s="5"/>
      <c r="E58" s="131" t="s">
        <v>44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5"/>
      <c r="CQ58" s="5"/>
      <c r="CR58" s="5"/>
      <c r="CS58" s="131" t="s">
        <v>45</v>
      </c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26"/>
      <c r="GE58" s="26"/>
      <c r="GF58" s="26"/>
      <c r="GG58" s="131" t="s">
        <v>46</v>
      </c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31"/>
      <c r="JA58" s="131"/>
      <c r="JB58" s="131"/>
      <c r="JC58" s="131"/>
      <c r="JD58" s="131"/>
      <c r="JE58" s="131"/>
      <c r="JF58" s="131"/>
      <c r="JG58" s="131"/>
      <c r="JH58" s="131"/>
      <c r="JI58" s="131"/>
      <c r="JJ58" s="131"/>
      <c r="JK58" s="131"/>
      <c r="JL58" s="131"/>
      <c r="JM58" s="131"/>
      <c r="JN58" s="131"/>
      <c r="JO58" s="131"/>
      <c r="JP58" s="131"/>
      <c r="JQ58" s="131"/>
      <c r="JR58" s="5"/>
      <c r="JS58" s="5"/>
      <c r="JT58" s="5"/>
      <c r="JU58" s="131" t="s">
        <v>47</v>
      </c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  <c r="KJ58" s="131"/>
      <c r="KK58" s="131"/>
      <c r="KL58" s="131"/>
      <c r="KM58" s="131"/>
      <c r="KN58" s="131"/>
      <c r="KO58" s="131"/>
      <c r="KP58" s="131"/>
      <c r="KQ58" s="131"/>
      <c r="KR58" s="131"/>
      <c r="KS58" s="131"/>
      <c r="KT58" s="131"/>
      <c r="KU58" s="131"/>
      <c r="KV58" s="131"/>
      <c r="KW58" s="131"/>
      <c r="KX58" s="131"/>
      <c r="KY58" s="131"/>
      <c r="KZ58" s="131"/>
      <c r="LA58" s="131"/>
      <c r="LB58" s="131"/>
      <c r="LC58" s="131"/>
      <c r="LD58" s="131"/>
      <c r="LE58" s="131"/>
      <c r="LF58" s="131"/>
      <c r="LG58" s="131"/>
      <c r="LH58" s="131"/>
      <c r="LI58" s="131"/>
      <c r="LJ58" s="131"/>
      <c r="LK58" s="131"/>
      <c r="LL58" s="131"/>
      <c r="LM58" s="131"/>
      <c r="LN58" s="131"/>
      <c r="LO58" s="131"/>
      <c r="LP58" s="131"/>
      <c r="LQ58" s="131"/>
      <c r="LR58" s="131"/>
      <c r="LS58" s="131"/>
      <c r="LT58" s="131"/>
      <c r="LU58" s="131"/>
      <c r="LV58" s="131"/>
      <c r="LW58" s="131"/>
      <c r="LX58" s="131"/>
      <c r="LY58" s="131"/>
      <c r="LZ58" s="131"/>
      <c r="MA58" s="131"/>
      <c r="MB58" s="131"/>
      <c r="MC58" s="131"/>
      <c r="MD58" s="131"/>
      <c r="ME58" s="131"/>
      <c r="MF58" s="131"/>
      <c r="MG58" s="131"/>
      <c r="MH58" s="131"/>
      <c r="MI58" s="131"/>
      <c r="MJ58" s="131"/>
      <c r="MK58" s="131"/>
      <c r="ML58" s="131"/>
      <c r="MM58" s="131"/>
      <c r="MN58" s="131"/>
      <c r="MO58" s="131"/>
      <c r="MP58" s="131"/>
      <c r="MQ58" s="131"/>
      <c r="MR58" s="131"/>
      <c r="MS58" s="131"/>
      <c r="MT58" s="131"/>
      <c r="MU58" s="131"/>
      <c r="MV58" s="131"/>
      <c r="MW58" s="131"/>
      <c r="MX58" s="131"/>
      <c r="MY58" s="131"/>
      <c r="MZ58" s="131"/>
      <c r="NA58" s="131"/>
      <c r="NB58" s="131"/>
      <c r="NC58" s="131"/>
      <c r="ND58" s="131"/>
      <c r="NE58" s="26"/>
      <c r="NF58" s="26"/>
      <c r="NG58" s="26"/>
      <c r="NH58" s="27"/>
      <c r="NI58" s="2"/>
      <c r="NJ58" s="132"/>
      <c r="NK58" s="133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33"/>
      <c r="NW58" s="133"/>
      <c r="NX58" s="134"/>
    </row>
    <row r="59" spans="1:388" ht="13.5" customHeight="1">
      <c r="A59" s="2"/>
      <c r="B59" s="25"/>
      <c r="C59" s="26"/>
      <c r="D59" s="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5"/>
      <c r="CQ59" s="5"/>
      <c r="CR59" s="5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26"/>
      <c r="GE59" s="26"/>
      <c r="GF59" s="26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  <c r="JN59" s="131"/>
      <c r="JO59" s="131"/>
      <c r="JP59" s="131"/>
      <c r="JQ59" s="131"/>
      <c r="JR59" s="5"/>
      <c r="JS59" s="5"/>
      <c r="JT59" s="5"/>
      <c r="JU59" s="131"/>
      <c r="JV59" s="131"/>
      <c r="JW59" s="131"/>
      <c r="JX59" s="131"/>
      <c r="JY59" s="131"/>
      <c r="JZ59" s="131"/>
      <c r="KA59" s="131"/>
      <c r="KB59" s="131"/>
      <c r="KC59" s="131"/>
      <c r="KD59" s="131"/>
      <c r="KE59" s="131"/>
      <c r="KF59" s="131"/>
      <c r="KG59" s="131"/>
      <c r="KH59" s="131"/>
      <c r="KI59" s="131"/>
      <c r="KJ59" s="131"/>
      <c r="KK59" s="131"/>
      <c r="KL59" s="131"/>
      <c r="KM59" s="131"/>
      <c r="KN59" s="131"/>
      <c r="KO59" s="131"/>
      <c r="KP59" s="131"/>
      <c r="KQ59" s="131"/>
      <c r="KR59" s="131"/>
      <c r="KS59" s="131"/>
      <c r="KT59" s="131"/>
      <c r="KU59" s="131"/>
      <c r="KV59" s="131"/>
      <c r="KW59" s="131"/>
      <c r="KX59" s="131"/>
      <c r="KY59" s="131"/>
      <c r="KZ59" s="131"/>
      <c r="LA59" s="131"/>
      <c r="LB59" s="131"/>
      <c r="LC59" s="131"/>
      <c r="LD59" s="131"/>
      <c r="LE59" s="131"/>
      <c r="LF59" s="131"/>
      <c r="LG59" s="131"/>
      <c r="LH59" s="131"/>
      <c r="LI59" s="131"/>
      <c r="LJ59" s="131"/>
      <c r="LK59" s="131"/>
      <c r="LL59" s="131"/>
      <c r="LM59" s="131"/>
      <c r="LN59" s="131"/>
      <c r="LO59" s="131"/>
      <c r="LP59" s="131"/>
      <c r="LQ59" s="131"/>
      <c r="LR59" s="131"/>
      <c r="LS59" s="131"/>
      <c r="LT59" s="131"/>
      <c r="LU59" s="131"/>
      <c r="LV59" s="131"/>
      <c r="LW59" s="131"/>
      <c r="LX59" s="131"/>
      <c r="LY59" s="131"/>
      <c r="LZ59" s="131"/>
      <c r="MA59" s="131"/>
      <c r="MB59" s="131"/>
      <c r="MC59" s="131"/>
      <c r="MD59" s="131"/>
      <c r="ME59" s="131"/>
      <c r="MF59" s="131"/>
      <c r="MG59" s="131"/>
      <c r="MH59" s="131"/>
      <c r="MI59" s="131"/>
      <c r="MJ59" s="131"/>
      <c r="MK59" s="131"/>
      <c r="ML59" s="131"/>
      <c r="MM59" s="131"/>
      <c r="MN59" s="131"/>
      <c r="MO59" s="131"/>
      <c r="MP59" s="131"/>
      <c r="MQ59" s="131"/>
      <c r="MR59" s="131"/>
      <c r="MS59" s="131"/>
      <c r="MT59" s="131"/>
      <c r="MU59" s="131"/>
      <c r="MV59" s="131"/>
      <c r="MW59" s="131"/>
      <c r="MX59" s="131"/>
      <c r="MY59" s="131"/>
      <c r="MZ59" s="131"/>
      <c r="NA59" s="131"/>
      <c r="NB59" s="131"/>
      <c r="NC59" s="131"/>
      <c r="ND59" s="131"/>
      <c r="NE59" s="26"/>
      <c r="NF59" s="26"/>
      <c r="NG59" s="26"/>
      <c r="NH59" s="27"/>
      <c r="NI59" s="2"/>
      <c r="NJ59" s="132"/>
      <c r="NK59" s="133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NV59" s="133"/>
      <c r="NW59" s="133"/>
      <c r="NX59" s="134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32"/>
      <c r="NK60" s="133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NV60" s="133"/>
      <c r="NW60" s="133"/>
      <c r="NX60" s="134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32"/>
      <c r="NK61" s="133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3"/>
      <c r="NX61" s="134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32"/>
      <c r="NK62" s="133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NV62" s="133"/>
      <c r="NW62" s="133"/>
      <c r="NX62" s="134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32"/>
      <c r="NK63" s="133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NV63" s="133"/>
      <c r="NW63" s="133"/>
      <c r="NX63" s="134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2"/>
      <c r="NK64" s="133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3"/>
      <c r="NX64" s="134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5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7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146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32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4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32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4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32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4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32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4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2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4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2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4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2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4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2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4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2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4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38">
        <f>データ!$B$11</f>
        <v>41275</v>
      </c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>
        <f>データ!$C$11</f>
        <v>41640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>
        <f>データ!$D$11</f>
        <v>42005</v>
      </c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>
        <f>データ!$E$11</f>
        <v>42370</v>
      </c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>
        <f>データ!$F$11</f>
        <v>42736</v>
      </c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38">
        <f>データ!$B$11</f>
        <v>41275</v>
      </c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>
        <f>データ!$C$11</f>
        <v>41640</v>
      </c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>
        <f>データ!$D$11</f>
        <v>42005</v>
      </c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>
        <f>データ!$E$11</f>
        <v>42370</v>
      </c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>
        <f>データ!$F$11</f>
        <v>42736</v>
      </c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38">
        <f>データ!$B$11</f>
        <v>41275</v>
      </c>
      <c r="JK78" s="138"/>
      <c r="JL78" s="138"/>
      <c r="JM78" s="138"/>
      <c r="JN78" s="138"/>
      <c r="JO78" s="138"/>
      <c r="JP78" s="138"/>
      <c r="JQ78" s="138"/>
      <c r="JR78" s="138"/>
      <c r="JS78" s="138"/>
      <c r="JT78" s="138"/>
      <c r="JU78" s="138"/>
      <c r="JV78" s="138"/>
      <c r="JW78" s="138"/>
      <c r="JX78" s="138"/>
      <c r="JY78" s="138"/>
      <c r="JZ78" s="138"/>
      <c r="KA78" s="138"/>
      <c r="KB78" s="138"/>
      <c r="KC78" s="138">
        <f>データ!$C$11</f>
        <v>41640</v>
      </c>
      <c r="KD78" s="138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>
        <f>データ!$D$11</f>
        <v>42005</v>
      </c>
      <c r="KW78" s="138"/>
      <c r="KX78" s="138"/>
      <c r="KY78" s="138"/>
      <c r="KZ78" s="138"/>
      <c r="LA78" s="138"/>
      <c r="LB78" s="138"/>
      <c r="LC78" s="138"/>
      <c r="LD78" s="138"/>
      <c r="LE78" s="138"/>
      <c r="LF78" s="138"/>
      <c r="LG78" s="138"/>
      <c r="LH78" s="138"/>
      <c r="LI78" s="138"/>
      <c r="LJ78" s="138"/>
      <c r="LK78" s="138"/>
      <c r="LL78" s="138"/>
      <c r="LM78" s="138"/>
      <c r="LN78" s="138"/>
      <c r="LO78" s="138">
        <f>データ!$E$11</f>
        <v>42370</v>
      </c>
      <c r="LP78" s="138"/>
      <c r="LQ78" s="138"/>
      <c r="LR78" s="138"/>
      <c r="LS78" s="138"/>
      <c r="LT78" s="138"/>
      <c r="LU78" s="138"/>
      <c r="LV78" s="138"/>
      <c r="LW78" s="138"/>
      <c r="LX78" s="138"/>
      <c r="LY78" s="138"/>
      <c r="LZ78" s="138"/>
      <c r="MA78" s="138"/>
      <c r="MB78" s="138"/>
      <c r="MC78" s="138"/>
      <c r="MD78" s="138"/>
      <c r="ME78" s="138"/>
      <c r="MF78" s="138"/>
      <c r="MG78" s="138"/>
      <c r="MH78" s="138">
        <f>データ!$F$11</f>
        <v>42736</v>
      </c>
      <c r="MI78" s="138"/>
      <c r="MJ78" s="138"/>
      <c r="MK78" s="138"/>
      <c r="ML78" s="138"/>
      <c r="MM78" s="138"/>
      <c r="MN78" s="138"/>
      <c r="MO78" s="138"/>
      <c r="MP78" s="138"/>
      <c r="MQ78" s="138"/>
      <c r="MR78" s="138"/>
      <c r="MS78" s="138"/>
      <c r="MT78" s="138"/>
      <c r="MU78" s="138"/>
      <c r="MV78" s="138"/>
      <c r="MW78" s="138"/>
      <c r="MX78" s="138"/>
      <c r="MY78" s="138"/>
      <c r="MZ78" s="138"/>
      <c r="NA78" s="5"/>
      <c r="NB78" s="5"/>
      <c r="NC78" s="5"/>
      <c r="ND78" s="5"/>
      <c r="NE78" s="5"/>
      <c r="NF78" s="5"/>
      <c r="NG78" s="38"/>
      <c r="NH78" s="27"/>
      <c r="NI78" s="2"/>
      <c r="NJ78" s="132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4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41" t="s">
        <v>37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3"/>
      <c r="U79" s="144">
        <f>データ!DR7</f>
        <v>68.3</v>
      </c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>
        <f>データ!DS7</f>
        <v>70.8</v>
      </c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>
        <f>データ!DT7</f>
        <v>72.400000000000006</v>
      </c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>
        <f>データ!DU7</f>
        <v>72.3</v>
      </c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>
        <f>データ!DV7</f>
        <v>74</v>
      </c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41" t="s">
        <v>37</v>
      </c>
      <c r="EE79" s="142"/>
      <c r="EF79" s="142"/>
      <c r="EG79" s="142"/>
      <c r="EH79" s="142"/>
      <c r="EI79" s="142"/>
      <c r="EJ79" s="142"/>
      <c r="EK79" s="142"/>
      <c r="EL79" s="142"/>
      <c r="EM79" s="142"/>
      <c r="EN79" s="143"/>
      <c r="EO79" s="144">
        <f>データ!EC7</f>
        <v>73.2</v>
      </c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4"/>
      <c r="FF79" s="144"/>
      <c r="FG79" s="144"/>
      <c r="FH79" s="144">
        <f>データ!ED7</f>
        <v>77.099999999999994</v>
      </c>
      <c r="FI79" s="144"/>
      <c r="FJ79" s="144"/>
      <c r="FK79" s="144"/>
      <c r="FL79" s="144"/>
      <c r="FM79" s="144"/>
      <c r="FN79" s="144"/>
      <c r="FO79" s="144"/>
      <c r="FP79" s="144"/>
      <c r="FQ79" s="144"/>
      <c r="FR79" s="144"/>
      <c r="FS79" s="144"/>
      <c r="FT79" s="144"/>
      <c r="FU79" s="144"/>
      <c r="FV79" s="144"/>
      <c r="FW79" s="144"/>
      <c r="FX79" s="144"/>
      <c r="FY79" s="144"/>
      <c r="FZ79" s="144"/>
      <c r="GA79" s="144">
        <f>データ!EE7</f>
        <v>79</v>
      </c>
      <c r="GB79" s="144"/>
      <c r="GC79" s="144"/>
      <c r="GD79" s="144"/>
      <c r="GE79" s="144"/>
      <c r="GF79" s="144"/>
      <c r="GG79" s="144"/>
      <c r="GH79" s="144"/>
      <c r="GI79" s="144"/>
      <c r="GJ79" s="144"/>
      <c r="GK79" s="144"/>
      <c r="GL79" s="144"/>
      <c r="GM79" s="144"/>
      <c r="GN79" s="144"/>
      <c r="GO79" s="144"/>
      <c r="GP79" s="144"/>
      <c r="GQ79" s="144"/>
      <c r="GR79" s="144"/>
      <c r="GS79" s="144"/>
      <c r="GT79" s="144">
        <f>データ!EF7</f>
        <v>75.3</v>
      </c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4"/>
      <c r="HL79" s="144"/>
      <c r="HM79" s="144">
        <f>データ!EG7</f>
        <v>77.400000000000006</v>
      </c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41" t="s">
        <v>37</v>
      </c>
      <c r="IZ79" s="142"/>
      <c r="JA79" s="142"/>
      <c r="JB79" s="142"/>
      <c r="JC79" s="142"/>
      <c r="JD79" s="142"/>
      <c r="JE79" s="142"/>
      <c r="JF79" s="142"/>
      <c r="JG79" s="142"/>
      <c r="JH79" s="142"/>
      <c r="JI79" s="143"/>
      <c r="JJ79" s="139">
        <f>データ!EN7</f>
        <v>38689941</v>
      </c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>
        <f>データ!EO7</f>
        <v>38716280</v>
      </c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>
        <f>データ!EP7</f>
        <v>38936567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>
        <f>データ!EQ7</f>
        <v>39638635</v>
      </c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>
        <f>データ!ER7</f>
        <v>39920236</v>
      </c>
      <c r="MI79" s="139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5"/>
      <c r="NB79" s="5"/>
      <c r="NC79" s="5"/>
      <c r="ND79" s="5"/>
      <c r="NE79" s="5"/>
      <c r="NF79" s="5"/>
      <c r="NG79" s="38"/>
      <c r="NH79" s="27"/>
      <c r="NI79" s="2"/>
      <c r="NJ79" s="132"/>
      <c r="NK79" s="133"/>
      <c r="NL79" s="133"/>
      <c r="NM79" s="133"/>
      <c r="NN79" s="133"/>
      <c r="NO79" s="133"/>
      <c r="NP79" s="133"/>
      <c r="NQ79" s="133"/>
      <c r="NR79" s="133"/>
      <c r="NS79" s="133"/>
      <c r="NT79" s="133"/>
      <c r="NU79" s="133"/>
      <c r="NV79" s="133"/>
      <c r="NW79" s="133"/>
      <c r="NX79" s="134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41" t="s">
        <v>38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3"/>
      <c r="U80" s="144">
        <f>データ!DW7</f>
        <v>47.3</v>
      </c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>
        <f>データ!DX7</f>
        <v>48.4</v>
      </c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>
        <f>データ!DY7</f>
        <v>48.7</v>
      </c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>
        <f>データ!DZ7</f>
        <v>52.5</v>
      </c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>
        <f>データ!EA7</f>
        <v>52.7</v>
      </c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41" t="s">
        <v>38</v>
      </c>
      <c r="EE80" s="142"/>
      <c r="EF80" s="142"/>
      <c r="EG80" s="142"/>
      <c r="EH80" s="142"/>
      <c r="EI80" s="142"/>
      <c r="EJ80" s="142"/>
      <c r="EK80" s="142"/>
      <c r="EL80" s="142"/>
      <c r="EM80" s="142"/>
      <c r="EN80" s="143"/>
      <c r="EO80" s="144">
        <f>データ!EH7</f>
        <v>60</v>
      </c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>
        <f>データ!EI7</f>
        <v>62.3</v>
      </c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  <c r="FS80" s="144"/>
      <c r="FT80" s="144"/>
      <c r="FU80" s="144"/>
      <c r="FV80" s="144"/>
      <c r="FW80" s="144"/>
      <c r="FX80" s="144"/>
      <c r="FY80" s="144"/>
      <c r="FZ80" s="144"/>
      <c r="GA80" s="144">
        <f>データ!EJ7</f>
        <v>61.7</v>
      </c>
      <c r="GB80" s="144"/>
      <c r="GC80" s="144"/>
      <c r="GD80" s="144"/>
      <c r="GE80" s="144"/>
      <c r="GF80" s="144"/>
      <c r="GG80" s="144"/>
      <c r="GH80" s="144"/>
      <c r="GI80" s="144"/>
      <c r="GJ80" s="144"/>
      <c r="GK80" s="144"/>
      <c r="GL80" s="144"/>
      <c r="GM80" s="144"/>
      <c r="GN80" s="144"/>
      <c r="GO80" s="144"/>
      <c r="GP80" s="144"/>
      <c r="GQ80" s="144"/>
      <c r="GR80" s="144"/>
      <c r="GS80" s="144"/>
      <c r="GT80" s="144">
        <f>データ!EK7</f>
        <v>66.099999999999994</v>
      </c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/>
      <c r="HM80" s="144">
        <f>データ!EL7</f>
        <v>68.400000000000006</v>
      </c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41" t="s">
        <v>38</v>
      </c>
      <c r="IZ80" s="142"/>
      <c r="JA80" s="142"/>
      <c r="JB80" s="142"/>
      <c r="JC80" s="142"/>
      <c r="JD80" s="142"/>
      <c r="JE80" s="142"/>
      <c r="JF80" s="142"/>
      <c r="JG80" s="142"/>
      <c r="JH80" s="142"/>
      <c r="JI80" s="143"/>
      <c r="JJ80" s="139">
        <f>データ!ES7</f>
        <v>40361969</v>
      </c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>
        <f>データ!ET7</f>
        <v>42112933</v>
      </c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>
        <f>データ!EU7</f>
        <v>43764424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>
        <f>データ!EV7</f>
        <v>44446754</v>
      </c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>
        <f>データ!EW7</f>
        <v>45729936</v>
      </c>
      <c r="MI80" s="139"/>
      <c r="MJ80" s="139"/>
      <c r="MK80" s="139"/>
      <c r="ML80" s="139"/>
      <c r="MM80" s="139"/>
      <c r="MN80" s="139"/>
      <c r="MO80" s="139"/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5"/>
      <c r="NB80" s="5"/>
      <c r="NC80" s="5"/>
      <c r="ND80" s="5"/>
      <c r="NE80" s="5"/>
      <c r="NF80" s="5"/>
      <c r="NG80" s="38"/>
      <c r="NH80" s="27"/>
      <c r="NI80" s="2"/>
      <c r="NJ80" s="132"/>
      <c r="NK80" s="133"/>
      <c r="NL80" s="133"/>
      <c r="NM80" s="133"/>
      <c r="NN80" s="133"/>
      <c r="NO80" s="133"/>
      <c r="NP80" s="133"/>
      <c r="NQ80" s="133"/>
      <c r="NR80" s="133"/>
      <c r="NS80" s="133"/>
      <c r="NT80" s="133"/>
      <c r="NU80" s="133"/>
      <c r="NV80" s="133"/>
      <c r="NW80" s="133"/>
      <c r="NX80" s="134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32"/>
      <c r="NK81" s="133"/>
      <c r="NL81" s="133"/>
      <c r="NM81" s="133"/>
      <c r="NN81" s="133"/>
      <c r="NO81" s="133"/>
      <c r="NP81" s="133"/>
      <c r="NQ81" s="133"/>
      <c r="NR81" s="133"/>
      <c r="NS81" s="133"/>
      <c r="NT81" s="133"/>
      <c r="NU81" s="133"/>
      <c r="NV81" s="133"/>
      <c r="NW81" s="133"/>
      <c r="NX81" s="134"/>
    </row>
    <row r="82" spans="1:388" ht="13.5" customHeight="1">
      <c r="A82" s="2"/>
      <c r="B82" s="25"/>
      <c r="C82" s="26"/>
      <c r="D82" s="5"/>
      <c r="E82" s="5"/>
      <c r="F82" s="131" t="s">
        <v>50</v>
      </c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40" t="s">
        <v>51</v>
      </c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31" t="s">
        <v>52</v>
      </c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1"/>
      <c r="LR82" s="131"/>
      <c r="LS82" s="131"/>
      <c r="LT82" s="131"/>
      <c r="LU82" s="131"/>
      <c r="LV82" s="131"/>
      <c r="LW82" s="131"/>
      <c r="LX82" s="131"/>
      <c r="LY82" s="131"/>
      <c r="LZ82" s="131"/>
      <c r="MA82" s="131"/>
      <c r="MB82" s="131"/>
      <c r="MC82" s="131"/>
      <c r="MD82" s="131"/>
      <c r="ME82" s="131"/>
      <c r="MF82" s="131"/>
      <c r="MG82" s="131"/>
      <c r="MH82" s="131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26"/>
      <c r="NF82" s="26"/>
      <c r="NG82" s="26"/>
      <c r="NH82" s="27"/>
      <c r="NI82" s="2"/>
      <c r="NJ82" s="132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4"/>
    </row>
    <row r="83" spans="1:388" ht="13.5" customHeight="1">
      <c r="A83" s="2"/>
      <c r="B83" s="25"/>
      <c r="C83" s="26"/>
      <c r="D83" s="5"/>
      <c r="E83" s="5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31"/>
      <c r="IV83" s="131"/>
      <c r="IW83" s="131"/>
      <c r="IX83" s="131"/>
      <c r="IY83" s="131"/>
      <c r="IZ83" s="131"/>
      <c r="JA83" s="131"/>
      <c r="JB83" s="131"/>
      <c r="JC83" s="131"/>
      <c r="JD83" s="131"/>
      <c r="JE83" s="131"/>
      <c r="JF83" s="131"/>
      <c r="JG83" s="131"/>
      <c r="JH83" s="131"/>
      <c r="JI83" s="131"/>
      <c r="JJ83" s="131"/>
      <c r="JK83" s="131"/>
      <c r="JL83" s="131"/>
      <c r="JM83" s="131"/>
      <c r="JN83" s="131"/>
      <c r="JO83" s="131"/>
      <c r="JP83" s="131"/>
      <c r="JQ83" s="131"/>
      <c r="JR83" s="131"/>
      <c r="JS83" s="131"/>
      <c r="JT83" s="131"/>
      <c r="JU83" s="131"/>
      <c r="JV83" s="131"/>
      <c r="JW83" s="131"/>
      <c r="JX83" s="131"/>
      <c r="JY83" s="131"/>
      <c r="JZ83" s="131"/>
      <c r="KA83" s="131"/>
      <c r="KB83" s="131"/>
      <c r="KC83" s="131"/>
      <c r="KD83" s="131"/>
      <c r="KE83" s="131"/>
      <c r="KF83" s="131"/>
      <c r="KG83" s="131"/>
      <c r="KH83" s="131"/>
      <c r="KI83" s="131"/>
      <c r="KJ83" s="131"/>
      <c r="KK83" s="131"/>
      <c r="KL83" s="131"/>
      <c r="KM83" s="131"/>
      <c r="KN83" s="131"/>
      <c r="KO83" s="131"/>
      <c r="KP83" s="131"/>
      <c r="KQ83" s="131"/>
      <c r="KR83" s="131"/>
      <c r="KS83" s="131"/>
      <c r="KT83" s="131"/>
      <c r="KU83" s="131"/>
      <c r="KV83" s="131"/>
      <c r="KW83" s="131"/>
      <c r="KX83" s="131"/>
      <c r="KY83" s="131"/>
      <c r="KZ83" s="131"/>
      <c r="LA83" s="131"/>
      <c r="LB83" s="131"/>
      <c r="LC83" s="131"/>
      <c r="LD83" s="131"/>
      <c r="LE83" s="131"/>
      <c r="LF83" s="131"/>
      <c r="LG83" s="131"/>
      <c r="LH83" s="131"/>
      <c r="LI83" s="131"/>
      <c r="LJ83" s="131"/>
      <c r="LK83" s="131"/>
      <c r="LL83" s="131"/>
      <c r="LM83" s="131"/>
      <c r="LN83" s="131"/>
      <c r="LO83" s="131"/>
      <c r="LP83" s="131"/>
      <c r="LQ83" s="131"/>
      <c r="LR83" s="131"/>
      <c r="LS83" s="131"/>
      <c r="LT83" s="131"/>
      <c r="LU83" s="131"/>
      <c r="LV83" s="131"/>
      <c r="LW83" s="131"/>
      <c r="LX83" s="131"/>
      <c r="LY83" s="131"/>
      <c r="LZ83" s="131"/>
      <c r="MA83" s="131"/>
      <c r="MB83" s="131"/>
      <c r="MC83" s="131"/>
      <c r="MD83" s="131"/>
      <c r="ME83" s="131"/>
      <c r="MF83" s="131"/>
      <c r="MG83" s="131"/>
      <c r="MH83" s="131"/>
      <c r="MI83" s="131"/>
      <c r="MJ83" s="131"/>
      <c r="MK83" s="131"/>
      <c r="ML83" s="131"/>
      <c r="MM83" s="131"/>
      <c r="MN83" s="131"/>
      <c r="MO83" s="131"/>
      <c r="MP83" s="131"/>
      <c r="MQ83" s="131"/>
      <c r="MR83" s="131"/>
      <c r="MS83" s="131"/>
      <c r="MT83" s="131"/>
      <c r="MU83" s="131"/>
      <c r="MV83" s="131"/>
      <c r="MW83" s="131"/>
      <c r="MX83" s="131"/>
      <c r="MY83" s="131"/>
      <c r="MZ83" s="131"/>
      <c r="NA83" s="131"/>
      <c r="NB83" s="131"/>
      <c r="NC83" s="131"/>
      <c r="ND83" s="131"/>
      <c r="NE83" s="26"/>
      <c r="NF83" s="26"/>
      <c r="NG83" s="26"/>
      <c r="NH83" s="27"/>
      <c r="NI83" s="2"/>
      <c r="NJ83" s="132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4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5"/>
      <c r="NK84" s="136"/>
      <c r="NL84" s="136"/>
      <c r="NM84" s="136"/>
      <c r="NN84" s="136"/>
      <c r="NO84" s="136"/>
      <c r="NP84" s="136"/>
      <c r="NQ84" s="136"/>
      <c r="NR84" s="136"/>
      <c r="NS84" s="136"/>
      <c r="NT84" s="136"/>
      <c r="NU84" s="136"/>
      <c r="NV84" s="136"/>
      <c r="NW84" s="136"/>
      <c r="NX84" s="137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GzAeOqCwORfnKvStjo6rJgArRl4ba8QROJQ+AFCVfSHzhnF4a7Tgs77/nbvXmiJtQCbPYMzvxpenkb4LO3XbfQ==" saltValue="JHOABTVsdFOnY6LKLniCxA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50" t="s">
        <v>75</v>
      </c>
      <c r="AI4" s="151"/>
      <c r="AJ4" s="151"/>
      <c r="AK4" s="151"/>
      <c r="AL4" s="151"/>
      <c r="AM4" s="151"/>
      <c r="AN4" s="151"/>
      <c r="AO4" s="151"/>
      <c r="AP4" s="151"/>
      <c r="AQ4" s="151"/>
      <c r="AR4" s="152"/>
      <c r="AS4" s="146" t="s">
        <v>76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6" t="s">
        <v>77</v>
      </c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50" t="s">
        <v>78</v>
      </c>
      <c r="BP4" s="151"/>
      <c r="BQ4" s="151"/>
      <c r="BR4" s="151"/>
      <c r="BS4" s="151"/>
      <c r="BT4" s="151"/>
      <c r="BU4" s="151"/>
      <c r="BV4" s="151"/>
      <c r="BW4" s="151"/>
      <c r="BX4" s="151"/>
      <c r="BY4" s="152"/>
      <c r="BZ4" s="145" t="s">
        <v>79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 t="s">
        <v>80</v>
      </c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 t="s">
        <v>81</v>
      </c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 t="s">
        <v>82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50" t="s">
        <v>83</v>
      </c>
      <c r="DS4" s="151"/>
      <c r="DT4" s="151"/>
      <c r="DU4" s="151"/>
      <c r="DV4" s="151"/>
      <c r="DW4" s="151"/>
      <c r="DX4" s="151"/>
      <c r="DY4" s="151"/>
      <c r="DZ4" s="151"/>
      <c r="EA4" s="151"/>
      <c r="EB4" s="152"/>
      <c r="EC4" s="145" t="s">
        <v>84</v>
      </c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 t="s">
        <v>85</v>
      </c>
      <c r="EO4" s="145"/>
      <c r="EP4" s="145"/>
      <c r="EQ4" s="145"/>
      <c r="ER4" s="145"/>
      <c r="ES4" s="145"/>
      <c r="ET4" s="145"/>
      <c r="EU4" s="145"/>
      <c r="EV4" s="145"/>
      <c r="EW4" s="145"/>
      <c r="EX4" s="145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111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111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120</v>
      </c>
      <c r="EN5" s="61" t="s">
        <v>109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121</v>
      </c>
      <c r="B6" s="62">
        <f>B8</f>
        <v>2017</v>
      </c>
      <c r="C6" s="62">
        <f t="shared" ref="C6:M6" si="2">C8</f>
        <v>222127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47" t="str">
        <f>IF(H8&lt;&gt;I8,H8,"")&amp;IF(I8&lt;&gt;J8,I8,"")&amp;"　"&amp;J8</f>
        <v>静岡県焼津市　焼津市立総合病院</v>
      </c>
      <c r="I6" s="148"/>
      <c r="J6" s="149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28</v>
      </c>
      <c r="R6" s="62" t="str">
        <f t="shared" si="3"/>
        <v>対象</v>
      </c>
      <c r="S6" s="62" t="str">
        <f t="shared" si="3"/>
        <v>ド 透 未 訓 ガ</v>
      </c>
      <c r="T6" s="62" t="str">
        <f t="shared" si="3"/>
        <v>救 臨 災 地 輪</v>
      </c>
      <c r="U6" s="63">
        <f>U8</f>
        <v>140516</v>
      </c>
      <c r="V6" s="63">
        <f>V8</f>
        <v>33157</v>
      </c>
      <c r="W6" s="62" t="str">
        <f>W8</f>
        <v>非該当</v>
      </c>
      <c r="X6" s="62" t="str">
        <f t="shared" si="3"/>
        <v>７：１</v>
      </c>
      <c r="Y6" s="63">
        <f t="shared" si="3"/>
        <v>471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471</v>
      </c>
      <c r="AE6" s="63">
        <f t="shared" si="3"/>
        <v>464</v>
      </c>
      <c r="AF6" s="63" t="str">
        <f t="shared" si="3"/>
        <v>-</v>
      </c>
      <c r="AG6" s="63">
        <f t="shared" si="3"/>
        <v>464</v>
      </c>
      <c r="AH6" s="64">
        <f>IF(AH8="-",NA(),AH8)</f>
        <v>100</v>
      </c>
      <c r="AI6" s="64">
        <f t="shared" ref="AI6:AQ6" si="4">IF(AI8="-",NA(),AI8)</f>
        <v>97.6</v>
      </c>
      <c r="AJ6" s="64">
        <f t="shared" si="4"/>
        <v>101.1</v>
      </c>
      <c r="AK6" s="64">
        <f t="shared" si="4"/>
        <v>96.6</v>
      </c>
      <c r="AL6" s="64">
        <f t="shared" si="4"/>
        <v>95.2</v>
      </c>
      <c r="AM6" s="64">
        <f t="shared" si="4"/>
        <v>100.4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>
        <f>IF(AS8="-",NA(),AS8)</f>
        <v>98.2</v>
      </c>
      <c r="AT6" s="64">
        <f t="shared" ref="AT6:BB6" si="5">IF(AT8="-",NA(),AT8)</f>
        <v>95.2</v>
      </c>
      <c r="AU6" s="64">
        <f t="shared" si="5"/>
        <v>99.4</v>
      </c>
      <c r="AV6" s="64">
        <f t="shared" si="5"/>
        <v>94.1</v>
      </c>
      <c r="AW6" s="64">
        <f t="shared" si="5"/>
        <v>93.2</v>
      </c>
      <c r="AX6" s="64">
        <f t="shared" si="5"/>
        <v>95.4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>
        <f>IF(BD8="-",NA(),BD8)</f>
        <v>36.6</v>
      </c>
      <c r="BE6" s="64">
        <f t="shared" ref="BE6:BM6" si="6">IF(BE8="-",NA(),BE8)</f>
        <v>69.2</v>
      </c>
      <c r="BF6" s="64">
        <f t="shared" si="6"/>
        <v>65.599999999999994</v>
      </c>
      <c r="BG6" s="64">
        <f t="shared" si="6"/>
        <v>70.599999999999994</v>
      </c>
      <c r="BH6" s="64">
        <f t="shared" si="6"/>
        <v>73.3</v>
      </c>
      <c r="BI6" s="64">
        <f t="shared" si="6"/>
        <v>52.1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>
        <f>IF(BO8="-",NA(),BO8)</f>
        <v>90.6</v>
      </c>
      <c r="BP6" s="64">
        <f t="shared" ref="BP6:BX6" si="7">IF(BP8="-",NA(),BP8)</f>
        <v>87.2</v>
      </c>
      <c r="BQ6" s="64">
        <f t="shared" si="7"/>
        <v>89</v>
      </c>
      <c r="BR6" s="64">
        <f t="shared" si="7"/>
        <v>85.2</v>
      </c>
      <c r="BS6" s="64">
        <f t="shared" si="7"/>
        <v>86.7</v>
      </c>
      <c r="BT6" s="64">
        <f t="shared" si="7"/>
        <v>76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>
        <f>IF(BZ8="-",NA(),BZ8)</f>
        <v>50165</v>
      </c>
      <c r="CA6" s="65">
        <f t="shared" ref="CA6:CI6" si="8">IF(CA8="-",NA(),CA8)</f>
        <v>50252</v>
      </c>
      <c r="CB6" s="65">
        <f t="shared" si="8"/>
        <v>50824</v>
      </c>
      <c r="CC6" s="65">
        <f t="shared" si="8"/>
        <v>50470</v>
      </c>
      <c r="CD6" s="65">
        <f t="shared" si="8"/>
        <v>51398</v>
      </c>
      <c r="CE6" s="65">
        <f t="shared" si="8"/>
        <v>51813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>
        <f>IF(CK8="-",NA(),CK8)</f>
        <v>10450</v>
      </c>
      <c r="CL6" s="65">
        <f t="shared" ref="CL6:CT6" si="9">IF(CL8="-",NA(),CL8)</f>
        <v>10705</v>
      </c>
      <c r="CM6" s="65">
        <f t="shared" si="9"/>
        <v>10873</v>
      </c>
      <c r="CN6" s="65">
        <f t="shared" si="9"/>
        <v>11044</v>
      </c>
      <c r="CO6" s="65">
        <f t="shared" si="9"/>
        <v>12167</v>
      </c>
      <c r="CP6" s="65">
        <f t="shared" si="9"/>
        <v>12424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>
        <f>IF(CV8="-",NA(),CV8)</f>
        <v>59.1</v>
      </c>
      <c r="CW6" s="64">
        <f t="shared" ref="CW6:DE6" si="10">IF(CW8="-",NA(),CW8)</f>
        <v>60.8</v>
      </c>
      <c r="CX6" s="64">
        <f t="shared" si="10"/>
        <v>55.9</v>
      </c>
      <c r="CY6" s="64">
        <f t="shared" si="10"/>
        <v>60.9</v>
      </c>
      <c r="CZ6" s="64">
        <f t="shared" si="10"/>
        <v>60.9</v>
      </c>
      <c r="DA6" s="64">
        <f t="shared" si="10"/>
        <v>52.5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>
        <f>IF(DG8="-",NA(),DG8)</f>
        <v>20</v>
      </c>
      <c r="DH6" s="64">
        <f t="shared" ref="DH6:DP6" si="11">IF(DH8="-",NA(),DH8)</f>
        <v>20.100000000000001</v>
      </c>
      <c r="DI6" s="64">
        <f t="shared" si="11"/>
        <v>19.8</v>
      </c>
      <c r="DJ6" s="64">
        <f t="shared" si="11"/>
        <v>19.600000000000001</v>
      </c>
      <c r="DK6" s="64">
        <f t="shared" si="11"/>
        <v>20.7</v>
      </c>
      <c r="DL6" s="64">
        <f t="shared" si="11"/>
        <v>24.3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>
        <f>IF(DR8="-",NA(),DR8)</f>
        <v>68.3</v>
      </c>
      <c r="DS6" s="64">
        <f t="shared" ref="DS6:EA6" si="12">IF(DS8="-",NA(),DS8)</f>
        <v>70.8</v>
      </c>
      <c r="DT6" s="64">
        <f t="shared" si="12"/>
        <v>72.400000000000006</v>
      </c>
      <c r="DU6" s="64">
        <f t="shared" si="12"/>
        <v>72.3</v>
      </c>
      <c r="DV6" s="64">
        <f t="shared" si="12"/>
        <v>74</v>
      </c>
      <c r="DW6" s="64">
        <f t="shared" si="12"/>
        <v>47.3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>
        <f>IF(EC8="-",NA(),EC8)</f>
        <v>73.2</v>
      </c>
      <c r="ED6" s="64">
        <f t="shared" ref="ED6:EL6" si="13">IF(ED8="-",NA(),ED8)</f>
        <v>77.099999999999994</v>
      </c>
      <c r="EE6" s="64">
        <f t="shared" si="13"/>
        <v>79</v>
      </c>
      <c r="EF6" s="64">
        <f t="shared" si="13"/>
        <v>75.3</v>
      </c>
      <c r="EG6" s="64">
        <f t="shared" si="13"/>
        <v>77.400000000000006</v>
      </c>
      <c r="EH6" s="64">
        <f t="shared" si="13"/>
        <v>60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>
        <f>IF(EN8="-",NA(),EN8)</f>
        <v>38689941</v>
      </c>
      <c r="EO6" s="65">
        <f t="shared" ref="EO6:EW6" si="14">IF(EO8="-",NA(),EO8)</f>
        <v>38716280</v>
      </c>
      <c r="EP6" s="65">
        <f t="shared" si="14"/>
        <v>38936567</v>
      </c>
      <c r="EQ6" s="65">
        <f t="shared" si="14"/>
        <v>39638635</v>
      </c>
      <c r="ER6" s="65">
        <f t="shared" si="14"/>
        <v>39920236</v>
      </c>
      <c r="ES6" s="65">
        <f t="shared" si="14"/>
        <v>40361969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122</v>
      </c>
      <c r="B7" s="62">
        <f t="shared" ref="B7:AG7" si="15">B8</f>
        <v>2017</v>
      </c>
      <c r="C7" s="62">
        <f t="shared" si="15"/>
        <v>222127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自治体職員</v>
      </c>
      <c r="P7" s="62" t="str">
        <f>P8</f>
        <v>直営</v>
      </c>
      <c r="Q7" s="63">
        <f t="shared" si="15"/>
        <v>28</v>
      </c>
      <c r="R7" s="62" t="str">
        <f t="shared" si="15"/>
        <v>対象</v>
      </c>
      <c r="S7" s="62" t="str">
        <f t="shared" si="15"/>
        <v>ド 透 未 訓 ガ</v>
      </c>
      <c r="T7" s="62" t="str">
        <f t="shared" si="15"/>
        <v>救 臨 災 地 輪</v>
      </c>
      <c r="U7" s="63">
        <f>U8</f>
        <v>140516</v>
      </c>
      <c r="V7" s="63">
        <f>V8</f>
        <v>33157</v>
      </c>
      <c r="W7" s="62" t="str">
        <f>W8</f>
        <v>非該当</v>
      </c>
      <c r="X7" s="62" t="str">
        <f t="shared" si="15"/>
        <v>７：１</v>
      </c>
      <c r="Y7" s="63">
        <f t="shared" si="15"/>
        <v>471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471</v>
      </c>
      <c r="AE7" s="63">
        <f t="shared" si="15"/>
        <v>464</v>
      </c>
      <c r="AF7" s="63" t="str">
        <f t="shared" si="15"/>
        <v>-</v>
      </c>
      <c r="AG7" s="63">
        <f t="shared" si="15"/>
        <v>464</v>
      </c>
      <c r="AH7" s="64">
        <f>AH8</f>
        <v>100</v>
      </c>
      <c r="AI7" s="64">
        <f t="shared" ref="AI7:AQ7" si="16">AI8</f>
        <v>97.6</v>
      </c>
      <c r="AJ7" s="64">
        <f t="shared" si="16"/>
        <v>101.1</v>
      </c>
      <c r="AK7" s="64">
        <f t="shared" si="16"/>
        <v>96.6</v>
      </c>
      <c r="AL7" s="64">
        <f t="shared" si="16"/>
        <v>95.2</v>
      </c>
      <c r="AM7" s="64">
        <f t="shared" si="16"/>
        <v>100.4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>
        <f>AS8</f>
        <v>98.2</v>
      </c>
      <c r="AT7" s="64">
        <f t="shared" ref="AT7:BB7" si="17">AT8</f>
        <v>95.2</v>
      </c>
      <c r="AU7" s="64">
        <f t="shared" si="17"/>
        <v>99.4</v>
      </c>
      <c r="AV7" s="64">
        <f t="shared" si="17"/>
        <v>94.1</v>
      </c>
      <c r="AW7" s="64">
        <f t="shared" si="17"/>
        <v>93.2</v>
      </c>
      <c r="AX7" s="64">
        <f t="shared" si="17"/>
        <v>95.4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>
        <f>BD8</f>
        <v>36.6</v>
      </c>
      <c r="BE7" s="64">
        <f t="shared" ref="BE7:BM7" si="18">BE8</f>
        <v>69.2</v>
      </c>
      <c r="BF7" s="64">
        <f t="shared" si="18"/>
        <v>65.599999999999994</v>
      </c>
      <c r="BG7" s="64">
        <f t="shared" si="18"/>
        <v>70.599999999999994</v>
      </c>
      <c r="BH7" s="64">
        <f t="shared" si="18"/>
        <v>73.3</v>
      </c>
      <c r="BI7" s="64">
        <f t="shared" si="18"/>
        <v>52.1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>
        <f>BO8</f>
        <v>90.6</v>
      </c>
      <c r="BP7" s="64">
        <f t="shared" ref="BP7:BX7" si="19">BP8</f>
        <v>87.2</v>
      </c>
      <c r="BQ7" s="64">
        <f t="shared" si="19"/>
        <v>89</v>
      </c>
      <c r="BR7" s="64">
        <f t="shared" si="19"/>
        <v>85.2</v>
      </c>
      <c r="BS7" s="64">
        <f t="shared" si="19"/>
        <v>86.7</v>
      </c>
      <c r="BT7" s="64">
        <f t="shared" si="19"/>
        <v>76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>
        <f>BZ8</f>
        <v>50165</v>
      </c>
      <c r="CA7" s="65">
        <f t="shared" ref="CA7:CI7" si="20">CA8</f>
        <v>50252</v>
      </c>
      <c r="CB7" s="65">
        <f t="shared" si="20"/>
        <v>50824</v>
      </c>
      <c r="CC7" s="65">
        <f t="shared" si="20"/>
        <v>50470</v>
      </c>
      <c r="CD7" s="65">
        <f t="shared" si="20"/>
        <v>51398</v>
      </c>
      <c r="CE7" s="65">
        <f t="shared" si="20"/>
        <v>51813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>
        <f>CK8</f>
        <v>10450</v>
      </c>
      <c r="CL7" s="65">
        <f t="shared" ref="CL7:CT7" si="21">CL8</f>
        <v>10705</v>
      </c>
      <c r="CM7" s="65">
        <f t="shared" si="21"/>
        <v>10873</v>
      </c>
      <c r="CN7" s="65">
        <f t="shared" si="21"/>
        <v>11044</v>
      </c>
      <c r="CO7" s="65">
        <f t="shared" si="21"/>
        <v>12167</v>
      </c>
      <c r="CP7" s="65">
        <f t="shared" si="21"/>
        <v>12424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>
        <f>CV8</f>
        <v>59.1</v>
      </c>
      <c r="CW7" s="64">
        <f t="shared" ref="CW7:DE7" si="22">CW8</f>
        <v>60.8</v>
      </c>
      <c r="CX7" s="64">
        <f t="shared" si="22"/>
        <v>55.9</v>
      </c>
      <c r="CY7" s="64">
        <f t="shared" si="22"/>
        <v>60.9</v>
      </c>
      <c r="CZ7" s="64">
        <f t="shared" si="22"/>
        <v>60.9</v>
      </c>
      <c r="DA7" s="64">
        <f t="shared" si="22"/>
        <v>52.5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>
        <f>DG8</f>
        <v>20</v>
      </c>
      <c r="DH7" s="64">
        <f t="shared" ref="DH7:DP7" si="23">DH8</f>
        <v>20.100000000000001</v>
      </c>
      <c r="DI7" s="64">
        <f t="shared" si="23"/>
        <v>19.8</v>
      </c>
      <c r="DJ7" s="64">
        <f t="shared" si="23"/>
        <v>19.600000000000001</v>
      </c>
      <c r="DK7" s="64">
        <f t="shared" si="23"/>
        <v>20.7</v>
      </c>
      <c r="DL7" s="64">
        <f t="shared" si="23"/>
        <v>24.3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>
        <f>DR8</f>
        <v>68.3</v>
      </c>
      <c r="DS7" s="64">
        <f t="shared" ref="DS7:EA7" si="24">DS8</f>
        <v>70.8</v>
      </c>
      <c r="DT7" s="64">
        <f t="shared" si="24"/>
        <v>72.400000000000006</v>
      </c>
      <c r="DU7" s="64">
        <f t="shared" si="24"/>
        <v>72.3</v>
      </c>
      <c r="DV7" s="64">
        <f t="shared" si="24"/>
        <v>74</v>
      </c>
      <c r="DW7" s="64">
        <f t="shared" si="24"/>
        <v>47.3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>
        <f>EC8</f>
        <v>73.2</v>
      </c>
      <c r="ED7" s="64">
        <f t="shared" ref="ED7:EL7" si="25">ED8</f>
        <v>77.099999999999994</v>
      </c>
      <c r="EE7" s="64">
        <f t="shared" si="25"/>
        <v>79</v>
      </c>
      <c r="EF7" s="64">
        <f t="shared" si="25"/>
        <v>75.3</v>
      </c>
      <c r="EG7" s="64">
        <f t="shared" si="25"/>
        <v>77.400000000000006</v>
      </c>
      <c r="EH7" s="64">
        <f t="shared" si="25"/>
        <v>60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>
        <f>EN8</f>
        <v>38689941</v>
      </c>
      <c r="EO7" s="65">
        <f t="shared" ref="EO7:EW7" si="26">EO8</f>
        <v>38716280</v>
      </c>
      <c r="EP7" s="65">
        <f t="shared" si="26"/>
        <v>38936567</v>
      </c>
      <c r="EQ7" s="65">
        <f t="shared" si="26"/>
        <v>39638635</v>
      </c>
      <c r="ER7" s="65">
        <f t="shared" si="26"/>
        <v>39920236</v>
      </c>
      <c r="ES7" s="65">
        <f t="shared" si="26"/>
        <v>40361969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222127</v>
      </c>
      <c r="D8" s="67">
        <v>46</v>
      </c>
      <c r="E8" s="67">
        <v>6</v>
      </c>
      <c r="F8" s="67">
        <v>0</v>
      </c>
      <c r="G8" s="67">
        <v>1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7" t="s">
        <v>130</v>
      </c>
      <c r="P8" s="67" t="s">
        <v>131</v>
      </c>
      <c r="Q8" s="68">
        <v>28</v>
      </c>
      <c r="R8" s="67" t="s">
        <v>132</v>
      </c>
      <c r="S8" s="67" t="s">
        <v>133</v>
      </c>
      <c r="T8" s="67" t="s">
        <v>134</v>
      </c>
      <c r="U8" s="68">
        <v>140516</v>
      </c>
      <c r="V8" s="68">
        <v>33157</v>
      </c>
      <c r="W8" s="67" t="s">
        <v>135</v>
      </c>
      <c r="X8" s="69" t="s">
        <v>136</v>
      </c>
      <c r="Y8" s="68">
        <v>471</v>
      </c>
      <c r="Z8" s="68" t="s">
        <v>137</v>
      </c>
      <c r="AA8" s="68" t="s">
        <v>137</v>
      </c>
      <c r="AB8" s="68" t="s">
        <v>137</v>
      </c>
      <c r="AC8" s="68" t="s">
        <v>137</v>
      </c>
      <c r="AD8" s="68">
        <v>471</v>
      </c>
      <c r="AE8" s="68">
        <v>464</v>
      </c>
      <c r="AF8" s="68" t="s">
        <v>137</v>
      </c>
      <c r="AG8" s="68">
        <v>464</v>
      </c>
      <c r="AH8" s="70">
        <v>100</v>
      </c>
      <c r="AI8" s="70">
        <v>97.6</v>
      </c>
      <c r="AJ8" s="70">
        <v>101.1</v>
      </c>
      <c r="AK8" s="70">
        <v>96.6</v>
      </c>
      <c r="AL8" s="70">
        <v>95.2</v>
      </c>
      <c r="AM8" s="70">
        <v>100.4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>
        <v>98.2</v>
      </c>
      <c r="AT8" s="70">
        <v>95.2</v>
      </c>
      <c r="AU8" s="70">
        <v>99.4</v>
      </c>
      <c r="AV8" s="70">
        <v>94.1</v>
      </c>
      <c r="AW8" s="70">
        <v>93.2</v>
      </c>
      <c r="AX8" s="70">
        <v>95.4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>
        <v>36.6</v>
      </c>
      <c r="BE8" s="71">
        <v>69.2</v>
      </c>
      <c r="BF8" s="71">
        <v>65.599999999999994</v>
      </c>
      <c r="BG8" s="71">
        <v>70.599999999999994</v>
      </c>
      <c r="BH8" s="71">
        <v>73.3</v>
      </c>
      <c r="BI8" s="71">
        <v>52.1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>
        <v>90.6</v>
      </c>
      <c r="BP8" s="70">
        <v>87.2</v>
      </c>
      <c r="BQ8" s="70">
        <v>89</v>
      </c>
      <c r="BR8" s="70">
        <v>85.2</v>
      </c>
      <c r="BS8" s="70">
        <v>86.7</v>
      </c>
      <c r="BT8" s="70">
        <v>76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>
        <v>50165</v>
      </c>
      <c r="CA8" s="71">
        <v>50252</v>
      </c>
      <c r="CB8" s="71">
        <v>50824</v>
      </c>
      <c r="CC8" s="71">
        <v>50470</v>
      </c>
      <c r="CD8" s="71">
        <v>51398</v>
      </c>
      <c r="CE8" s="71">
        <v>51813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>
        <v>10450</v>
      </c>
      <c r="CL8" s="71">
        <v>10705</v>
      </c>
      <c r="CM8" s="71">
        <v>10873</v>
      </c>
      <c r="CN8" s="71">
        <v>11044</v>
      </c>
      <c r="CO8" s="71">
        <v>12167</v>
      </c>
      <c r="CP8" s="71">
        <v>12424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>
        <v>59.1</v>
      </c>
      <c r="CW8" s="71">
        <v>60.8</v>
      </c>
      <c r="CX8" s="71">
        <v>55.9</v>
      </c>
      <c r="CY8" s="71">
        <v>60.9</v>
      </c>
      <c r="CZ8" s="71">
        <v>60.9</v>
      </c>
      <c r="DA8" s="71">
        <v>52.5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>
        <v>20</v>
      </c>
      <c r="DH8" s="71">
        <v>20.100000000000001</v>
      </c>
      <c r="DI8" s="71">
        <v>19.8</v>
      </c>
      <c r="DJ8" s="71">
        <v>19.600000000000001</v>
      </c>
      <c r="DK8" s="71">
        <v>20.7</v>
      </c>
      <c r="DL8" s="71">
        <v>24.3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>
        <v>68.3</v>
      </c>
      <c r="DS8" s="70">
        <v>70.8</v>
      </c>
      <c r="DT8" s="70">
        <v>72.400000000000006</v>
      </c>
      <c r="DU8" s="70">
        <v>72.3</v>
      </c>
      <c r="DV8" s="70">
        <v>74</v>
      </c>
      <c r="DW8" s="70">
        <v>47.3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>
        <v>73.2</v>
      </c>
      <c r="ED8" s="70">
        <v>77.099999999999994</v>
      </c>
      <c r="EE8" s="70">
        <v>79</v>
      </c>
      <c r="EF8" s="70">
        <v>75.3</v>
      </c>
      <c r="EG8" s="70">
        <v>77.400000000000006</v>
      </c>
      <c r="EH8" s="70">
        <v>60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>
        <v>38689941</v>
      </c>
      <c r="EO8" s="71">
        <v>38716280</v>
      </c>
      <c r="EP8" s="71">
        <v>38936567</v>
      </c>
      <c r="EQ8" s="71">
        <v>39638635</v>
      </c>
      <c r="ER8" s="71">
        <v>39920236</v>
      </c>
      <c r="ES8" s="71">
        <v>40361969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2019-01-31T03:39:01Z</cp:lastPrinted>
  <dcterms:created xsi:type="dcterms:W3CDTF">2018-12-07T10:43:57Z</dcterms:created>
  <dcterms:modified xsi:type="dcterms:W3CDTF">2019-02-18T00:08:19Z</dcterms:modified>
</cp:coreProperties>
</file>