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財政課\公開\■担当\■内野\公営企業\上下水道経営課\経営比較分析表\"/>
    </mc:Choice>
  </mc:AlternateContent>
  <workbookProtection workbookAlgorithmName="SHA-512" workbookHashValue="NML03ZDpjgksRkZwAWYVhXDmDDQ2kphhyiaK8cYN4oSAfxSP9RukxKQGDJI3nrYaNYm7G/zpV2HSdbb3u8lZIw==" workbookSaltValue="p9//q8VXscXPpkL5nRpxjw==" workbookSpinCount="100000" lockStructure="1"/>
  <bookViews>
    <workbookView xWindow="0" yWindow="0" windowWidth="19200" windowHeight="116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<sst xmlns="http://schemas.openxmlformats.org/spreadsheetml/2006/main" count="235" uniqueCount="123">
  <si>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</si>
  <si>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</si>
  <si>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</si>
  <si>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</si>
  <si>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</si>
  <si>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</si>
  <si>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</si>
  <si>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</si>
  <si>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</si>
  <si>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</si>
  <si>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</si>
  <si>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</si>
  <si>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</si>
  <si>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</si>
  <si>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</si>
  <si>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</si>
  <si>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</si>
  <si>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</si>
  <si>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</si>
  <si>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</si>
  <si>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</si>
  <si>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</si>
  <si>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</si>
  <si>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</si>
  <si>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</si>
  <si>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</si>
  <si>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</si>
  <si>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</si>
  <si>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</si>
  <si>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</si>
  <si>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</si>
  <si>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</si>
  <si>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</si>
  <si>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</si>
  <si>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</si>
  <si>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</si>
  <si>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</si>
  <si>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</si>
  <si>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</si>
  <si>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</si>
  <si>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</si>
  <si>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</si>
  <si>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</si>
  <si>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</si>
  <si>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</si>
  <si>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</si>
  <si>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</si>
  <si>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</si>
  <si>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</si>
  <si>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</si>
  <si>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</si>
  <si>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</si>
  <si>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</si>
  <si>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</si>
  <si>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</si>
  <si>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</si>
  <si>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</si>
  <si>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</si>
  <si>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</si>
  <si>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</si>
  <si>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</si>
  <si>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</si>
  <si>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</si>
  <si>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</si>
  <si>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</si>
  <si>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</si>
  <si>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</si>
  <si>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</si>
  <si>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</si>
  <si>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</si>
  <si>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</si>
  <si>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</si>
  <si>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</si>
  <si>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</si>
  <si>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</si>
  <si>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</si>
  <si>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</si>
  <si>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</si>
  <si>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</si>
  <si>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</si>
  <si>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</si>
  <si>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</si>
  <si>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</si>
  <si>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</si>
  <si>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</si>
  <si>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</si>
  <si>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</si>
  <si>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</si>
  <si>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</si>
  <si>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</si>
  <si>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</si>
  <si>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</si>
  <si>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</si>
  <si>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</si>
  <si>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</si>
  <si>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</si>
  <si>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</si>
  <si>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</si>
  <si>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</si>
  <si>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</si>
  <si>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</si>
  <si>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</si>
  <si>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</si>
  <si>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</si>
  <si>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</si>
  <si>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</si>
  <si>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</si>
  <si>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</si>
  <si>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</si>
  <si>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</si>
  <si>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</si>
  <si>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</si>
  <si>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</si>
  <si>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</si>
  <si>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</si>
  <si>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</si>
  <si>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</si>
  <si>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</si>
  <si>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</si>
  <si>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</si>
  <si>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40年の供用開始以降、本市の下水道の整備は拡大の一途でありましたが、近年は処理区域内人口密度の高い区域から低い区域へ整備対象が移ってきており、水需要の増加や水洗化率の大幅な向上も見込めないことから、今後の使用料収入の伸びは期待できず経営環境はさらに厳しさが増していくものと予測されます。
　経営状況については、「流動比率」や「企業債残高対事業規模比率」など、一部の経営指標で数値の改善が見られるものの、料金水準の適切性を示す「経費回収率」は、類似団体の平均より低く、適正な使用料収入の確保や汚水処理費の削減が課題となっています。
　今後は、計画的かつ効率的に管路整備を行っていくとともに、効果的な施設の維持管理を実施することで、将来にわたる快適な市民生活の確保と持続的で健全な経営基盤の確立を図っていきます。
</t>
    <rPh sb="14" eb="16">
      <t>ホンシ</t>
    </rPh>
    <rPh sb="17" eb="20">
      <t>ゲスイドウ</t>
    </rPh>
    <rPh sb="21" eb="23">
      <t>セイビ</t>
    </rPh>
    <rPh sb="27" eb="29">
      <t>イット</t>
    </rPh>
    <rPh sb="37" eb="39">
      <t>キンネン</t>
    </rPh>
    <rPh sb="74" eb="75">
      <t>ミズ</t>
    </rPh>
    <rPh sb="75" eb="77">
      <t>ジュヨウ</t>
    </rPh>
    <rPh sb="78" eb="80">
      <t>ゾウカ</t>
    </rPh>
    <rPh sb="81" eb="84">
      <t>スイセンカ</t>
    </rPh>
    <rPh sb="84" eb="85">
      <t>リツ</t>
    </rPh>
    <rPh sb="86" eb="88">
      <t>オオハバ</t>
    </rPh>
    <rPh sb="89" eb="91">
      <t>コウジョウ</t>
    </rPh>
    <rPh sb="92" eb="94">
      <t>ミコ</t>
    </rPh>
    <rPh sb="102" eb="104">
      <t>コンゴ</t>
    </rPh>
    <rPh sb="131" eb="132">
      <t>マ</t>
    </rPh>
    <rPh sb="148" eb="150">
      <t>ケイエイ</t>
    </rPh>
    <rPh sb="150" eb="152">
      <t>ジョウキョウ</t>
    </rPh>
    <rPh sb="159" eb="161">
      <t>リュウドウ</t>
    </rPh>
    <rPh sb="161" eb="163">
      <t>ヒリツ</t>
    </rPh>
    <rPh sb="166" eb="168">
      <t>キギョウ</t>
    </rPh>
    <rPh sb="168" eb="169">
      <t>サイ</t>
    </rPh>
    <rPh sb="182" eb="184">
      <t>イチブ</t>
    </rPh>
    <rPh sb="185" eb="187">
      <t>ケイエイ</t>
    </rPh>
    <rPh sb="187" eb="189">
      <t>シヒョウ</t>
    </rPh>
    <rPh sb="190" eb="192">
      <t>スウチ</t>
    </rPh>
    <rPh sb="193" eb="195">
      <t>カイゼン</t>
    </rPh>
    <rPh sb="196" eb="197">
      <t>ミ</t>
    </rPh>
    <rPh sb="204" eb="206">
      <t>リョウキン</t>
    </rPh>
    <rPh sb="206" eb="208">
      <t>スイジュン</t>
    </rPh>
    <rPh sb="209" eb="211">
      <t>テキセツ</t>
    </rPh>
    <rPh sb="211" eb="212">
      <t>セイ</t>
    </rPh>
    <rPh sb="213" eb="214">
      <t>シメ</t>
    </rPh>
    <rPh sb="216" eb="218">
      <t>ケイヒ</t>
    </rPh>
    <rPh sb="218" eb="220">
      <t>カイシュウ</t>
    </rPh>
    <rPh sb="220" eb="221">
      <t>リツ</t>
    </rPh>
    <rPh sb="224" eb="226">
      <t>ルイジ</t>
    </rPh>
    <rPh sb="226" eb="228">
      <t>ダンタイ</t>
    </rPh>
    <rPh sb="229" eb="231">
      <t>ヘイキン</t>
    </rPh>
    <rPh sb="233" eb="234">
      <t>ヒク</t>
    </rPh>
    <rPh sb="236" eb="238">
      <t>テキセイ</t>
    </rPh>
    <rPh sb="239" eb="241">
      <t>シヨウ</t>
    </rPh>
    <rPh sb="241" eb="242">
      <t>リョウ</t>
    </rPh>
    <rPh sb="242" eb="244">
      <t>シュウニュウ</t>
    </rPh>
    <rPh sb="245" eb="247">
      <t>カクホ</t>
    </rPh>
    <rPh sb="248" eb="250">
      <t>オスイ</t>
    </rPh>
    <rPh sb="250" eb="252">
      <t>ショリ</t>
    </rPh>
    <rPh sb="252" eb="253">
      <t>ヒ</t>
    </rPh>
    <rPh sb="254" eb="256">
      <t>サクゲン</t>
    </rPh>
    <rPh sb="257" eb="259">
      <t>カダイ</t>
    </rPh>
    <rPh sb="269" eb="271">
      <t>コンゴ</t>
    </rPh>
    <rPh sb="273" eb="275">
      <t>ケイカク</t>
    </rPh>
    <rPh sb="275" eb="276">
      <t>テキ</t>
    </rPh>
    <rPh sb="278" eb="280">
      <t>コウリツ</t>
    </rPh>
    <rPh sb="280" eb="281">
      <t>テキ</t>
    </rPh>
    <rPh sb="282" eb="284">
      <t>カンロ</t>
    </rPh>
    <rPh sb="284" eb="286">
      <t>セイビ</t>
    </rPh>
    <rPh sb="287" eb="288">
      <t>オコナ</t>
    </rPh>
    <rPh sb="297" eb="300">
      <t>コウカテキ</t>
    </rPh>
    <rPh sb="301" eb="303">
      <t>シセツ</t>
    </rPh>
    <rPh sb="304" eb="306">
      <t>イジ</t>
    </rPh>
    <rPh sb="306" eb="308">
      <t>カンリ</t>
    </rPh>
    <rPh sb="309" eb="311">
      <t>ジッシ</t>
    </rPh>
    <rPh sb="317" eb="319">
      <t>ショウライ</t>
    </rPh>
    <rPh sb="323" eb="325">
      <t>カイテキ</t>
    </rPh>
    <rPh sb="326" eb="328">
      <t>シミン</t>
    </rPh>
    <rPh sb="328" eb="330">
      <t>セイカツ</t>
    </rPh>
    <rPh sb="331" eb="333">
      <t>カクホ</t>
    </rPh>
    <rPh sb="334" eb="336">
      <t>ジゾク</t>
    </rPh>
    <rPh sb="336" eb="337">
      <t>テキ</t>
    </rPh>
    <rPh sb="338" eb="340">
      <t>ケンゼン</t>
    </rPh>
    <rPh sb="341" eb="343">
      <t>ケイエイ</t>
    </rPh>
    <rPh sb="343" eb="345">
      <t>キバン</t>
    </rPh>
    <rPh sb="346" eb="348">
      <t>カクリツ</t>
    </rPh>
    <rPh sb="349" eb="350">
      <t>ハカ</t>
    </rPh>
    <phoneticPr fontId="5"/>
  </si>
  <si>
    <t>　①経常収支比率は年々改善傾向にありましたが、平成29年度は「西部浄化センター水処理設備更新改築工事」の完了等により固定資産除却費が増加したため、前年度に比べ比率が低くなっております。また⑥汚水処理原価についても、資本費等の増加により平成26年度以降は増加傾向にあります。
　支払能力を示す③流動比率は、平成26年度の会計制度の見直しにより、1年以内に償還予定の企業債元金が流動負債に計上された結果、比率が100％未満となっています。企業債元金の償還は、一般会計繰入金に依存しているため、今後は自主財源である使用料収入の確保及び一般会計繰入金の確実な受入による支払能力の向上が課題です。
　債務残高の状況を示す④企業債残高対事業規模比率は、企業債元金の償還が進んだことによる企業債残高の減少及び使用料改定による使用料収入の増加により年々比率が改善していますが、整備拡大のため企業債を活用し下水道管布設を行っていることから、比率は類似団体の平均値より高くなっています。
　⑦施設利用率については、今後の管路整備に伴う流入水量の増加に対応するため、「西部浄化センター水処理設備更新改築工事」により処理能力を増加した結果、比率が前年度に比べ低くなっております。
　また⑧水洗化率については、類似団体の平均値より低いため、公共下水道への接続促進により、下水道使用料収入の確保に努めていきます。</t>
    <rPh sb="2" eb="4">
      <t>ケイジョウ</t>
    </rPh>
    <rPh sb="4" eb="6">
      <t>シュウシ</t>
    </rPh>
    <rPh sb="6" eb="8">
      <t>ヒリツ</t>
    </rPh>
    <rPh sb="9" eb="11">
      <t>ネンネン</t>
    </rPh>
    <rPh sb="11" eb="13">
      <t>カイゼン</t>
    </rPh>
    <rPh sb="13" eb="15">
      <t>ケイコウ</t>
    </rPh>
    <rPh sb="73" eb="76">
      <t>ゼンネンド</t>
    </rPh>
    <rPh sb="77" eb="78">
      <t>クラ</t>
    </rPh>
    <rPh sb="79" eb="81">
      <t>ヒリツ</t>
    </rPh>
    <rPh sb="82" eb="83">
      <t>ヒク</t>
    </rPh>
    <rPh sb="107" eb="109">
      <t>シホン</t>
    </rPh>
    <rPh sb="109" eb="110">
      <t>ヒ</t>
    </rPh>
    <rPh sb="110" eb="111">
      <t>トウ</t>
    </rPh>
    <rPh sb="112" eb="114">
      <t>ゾウカ</t>
    </rPh>
    <rPh sb="117" eb="119">
      <t>ヘイセイ</t>
    </rPh>
    <rPh sb="121" eb="123">
      <t>ネンド</t>
    </rPh>
    <rPh sb="123" eb="125">
      <t>イコウ</t>
    </rPh>
    <rPh sb="126" eb="128">
      <t>ゾウカ</t>
    </rPh>
    <rPh sb="128" eb="130">
      <t>ケイコウ</t>
    </rPh>
    <rPh sb="138" eb="140">
      <t>シハライ</t>
    </rPh>
    <rPh sb="140" eb="142">
      <t>ノウリョク</t>
    </rPh>
    <rPh sb="143" eb="144">
      <t>シメ</t>
    </rPh>
    <rPh sb="146" eb="148">
      <t>リュウドウ</t>
    </rPh>
    <rPh sb="148" eb="150">
      <t>ヒリツ</t>
    </rPh>
    <rPh sb="152" eb="154">
      <t>ヘイセイ</t>
    </rPh>
    <rPh sb="156" eb="158">
      <t>ネンド</t>
    </rPh>
    <rPh sb="159" eb="161">
      <t>カイケイ</t>
    </rPh>
    <rPh sb="161" eb="163">
      <t>セイド</t>
    </rPh>
    <rPh sb="164" eb="166">
      <t>ミナオ</t>
    </rPh>
    <rPh sb="172" eb="173">
      <t>ネン</t>
    </rPh>
    <rPh sb="173" eb="175">
      <t>イナイ</t>
    </rPh>
    <rPh sb="176" eb="178">
      <t>ショウカン</t>
    </rPh>
    <rPh sb="178" eb="180">
      <t>ヨテイ</t>
    </rPh>
    <rPh sb="181" eb="183">
      <t>キギョウ</t>
    </rPh>
    <rPh sb="183" eb="184">
      <t>サイ</t>
    </rPh>
    <rPh sb="184" eb="186">
      <t>ガンキン</t>
    </rPh>
    <rPh sb="187" eb="189">
      <t>リュウドウ</t>
    </rPh>
    <rPh sb="189" eb="191">
      <t>フサイ</t>
    </rPh>
    <rPh sb="192" eb="194">
      <t>ケイジョウ</t>
    </rPh>
    <rPh sb="197" eb="199">
      <t>ケッカ</t>
    </rPh>
    <rPh sb="200" eb="202">
      <t>ヒリツ</t>
    </rPh>
    <rPh sb="207" eb="209">
      <t>ミマン</t>
    </rPh>
    <rPh sb="217" eb="219">
      <t>キギョウ</t>
    </rPh>
    <rPh sb="219" eb="220">
      <t>サイ</t>
    </rPh>
    <rPh sb="220" eb="222">
      <t>ガンキン</t>
    </rPh>
    <rPh sb="223" eb="225">
      <t>ショウカン</t>
    </rPh>
    <rPh sb="227" eb="229">
      <t>イッパン</t>
    </rPh>
    <rPh sb="229" eb="231">
      <t>カイケイ</t>
    </rPh>
    <rPh sb="231" eb="233">
      <t>クリイレ</t>
    </rPh>
    <rPh sb="233" eb="234">
      <t>キン</t>
    </rPh>
    <rPh sb="235" eb="237">
      <t>イゾン</t>
    </rPh>
    <rPh sb="244" eb="246">
      <t>コンゴ</t>
    </rPh>
    <rPh sb="260" eb="262">
      <t>カクホ</t>
    </rPh>
    <rPh sb="262" eb="263">
      <t>オヨ</t>
    </rPh>
    <rPh sb="264" eb="266">
      <t>イッパン</t>
    </rPh>
    <rPh sb="266" eb="268">
      <t>カイケイ</t>
    </rPh>
    <rPh sb="268" eb="270">
      <t>クリイレ</t>
    </rPh>
    <rPh sb="270" eb="271">
      <t>キン</t>
    </rPh>
    <rPh sb="272" eb="274">
      <t>カクジツ</t>
    </rPh>
    <rPh sb="275" eb="277">
      <t>ウケイレ</t>
    </rPh>
    <rPh sb="280" eb="282">
      <t>シハライ</t>
    </rPh>
    <rPh sb="282" eb="284">
      <t>ノウリョク</t>
    </rPh>
    <rPh sb="285" eb="287">
      <t>コウジョウ</t>
    </rPh>
    <rPh sb="288" eb="290">
      <t>カダイ</t>
    </rPh>
    <rPh sb="295" eb="297">
      <t>サイム</t>
    </rPh>
    <rPh sb="297" eb="299">
      <t>ザンダカ</t>
    </rPh>
    <rPh sb="300" eb="302">
      <t>ジョウキョウ</t>
    </rPh>
    <rPh sb="303" eb="304">
      <t>シメ</t>
    </rPh>
    <rPh sb="320" eb="322">
      <t>キギョウ</t>
    </rPh>
    <rPh sb="322" eb="323">
      <t>サイ</t>
    </rPh>
    <rPh sb="323" eb="325">
      <t>ガンキン</t>
    </rPh>
    <rPh sb="326" eb="328">
      <t>ショウカン</t>
    </rPh>
    <rPh sb="329" eb="330">
      <t>スス</t>
    </rPh>
    <rPh sb="337" eb="339">
      <t>キギョウ</t>
    </rPh>
    <rPh sb="339" eb="340">
      <t>サイ</t>
    </rPh>
    <rPh sb="340" eb="342">
      <t>ザンダカ</t>
    </rPh>
    <rPh sb="343" eb="345">
      <t>ゲンショウ</t>
    </rPh>
    <rPh sb="345" eb="346">
      <t>オヨ</t>
    </rPh>
    <rPh sb="347" eb="350">
      <t>シヨウリョウ</t>
    </rPh>
    <rPh sb="350" eb="352">
      <t>カイテイ</t>
    </rPh>
    <rPh sb="355" eb="358">
      <t>シヨウリョウ</t>
    </rPh>
    <rPh sb="358" eb="360">
      <t>シュウニュウ</t>
    </rPh>
    <rPh sb="361" eb="362">
      <t>ゾウ</t>
    </rPh>
    <rPh sb="362" eb="363">
      <t>カ</t>
    </rPh>
    <rPh sb="366" eb="368">
      <t>ネンネン</t>
    </rPh>
    <rPh sb="368" eb="370">
      <t>ヒリツ</t>
    </rPh>
    <rPh sb="371" eb="373">
      <t>カイゼン</t>
    </rPh>
    <rPh sb="380" eb="382">
      <t>セイビ</t>
    </rPh>
    <rPh sb="382" eb="384">
      <t>カクダイ</t>
    </rPh>
    <rPh sb="387" eb="389">
      <t>キギョウ</t>
    </rPh>
    <rPh sb="389" eb="390">
      <t>サイ</t>
    </rPh>
    <rPh sb="391" eb="393">
      <t>カツヨウ</t>
    </rPh>
    <rPh sb="394" eb="397">
      <t>ゲスイドウ</t>
    </rPh>
    <rPh sb="397" eb="398">
      <t>カン</t>
    </rPh>
    <rPh sb="398" eb="400">
      <t>フセツ</t>
    </rPh>
    <rPh sb="401" eb="402">
      <t>オコナ</t>
    </rPh>
    <rPh sb="411" eb="413">
      <t>ヒリツ</t>
    </rPh>
    <rPh sb="414" eb="416">
      <t>ルイジ</t>
    </rPh>
    <rPh sb="416" eb="418">
      <t>ダンタイ</t>
    </rPh>
    <rPh sb="419" eb="422">
      <t>ヘイキンチ</t>
    </rPh>
    <rPh sb="424" eb="425">
      <t>タカ</t>
    </rPh>
    <rPh sb="436" eb="438">
      <t>シセツ</t>
    </rPh>
    <rPh sb="438" eb="441">
      <t>リヨウリツ</t>
    </rPh>
    <rPh sb="455" eb="456">
      <t>トモナ</t>
    </rPh>
    <rPh sb="462" eb="464">
      <t>ゾウカ</t>
    </rPh>
    <rPh sb="465" eb="467">
      <t>タイオウ</t>
    </rPh>
    <rPh sb="496" eb="498">
      <t>ショリ</t>
    </rPh>
    <rPh sb="498" eb="500">
      <t>ノウリョク</t>
    </rPh>
    <rPh sb="501" eb="503">
      <t>ゾウカ</t>
    </rPh>
    <rPh sb="505" eb="507">
      <t>ケッカ</t>
    </rPh>
    <rPh sb="508" eb="510">
      <t>ヒリツ</t>
    </rPh>
    <rPh sb="511" eb="514">
      <t>ゼンネンド</t>
    </rPh>
    <rPh sb="515" eb="516">
      <t>クラ</t>
    </rPh>
    <rPh sb="517" eb="518">
      <t>ヒク</t>
    </rPh>
    <rPh sb="532" eb="535">
      <t>スイセンカ</t>
    </rPh>
    <rPh sb="535" eb="536">
      <t>リツ</t>
    </rPh>
    <rPh sb="542" eb="544">
      <t>ルイジ</t>
    </rPh>
    <rPh sb="544" eb="546">
      <t>ダンタイ</t>
    </rPh>
    <rPh sb="547" eb="549">
      <t>ヘイキン</t>
    </rPh>
    <rPh sb="549" eb="550">
      <t>アタイ</t>
    </rPh>
    <rPh sb="552" eb="553">
      <t>ヒク</t>
    </rPh>
    <rPh sb="557" eb="559">
      <t>コウキョウ</t>
    </rPh>
    <rPh sb="559" eb="562">
      <t>ゲスイドウ</t>
    </rPh>
    <rPh sb="564" eb="566">
      <t>セツゾク</t>
    </rPh>
    <rPh sb="566" eb="568">
      <t>ソクシン</t>
    </rPh>
    <rPh sb="572" eb="575">
      <t>ゲスイドウ</t>
    </rPh>
    <rPh sb="575" eb="578">
      <t>シヨウリョウ</t>
    </rPh>
    <rPh sb="578" eb="580">
      <t>シュウニュウ</t>
    </rPh>
    <rPh sb="581" eb="583">
      <t>カクホ</t>
    </rPh>
    <rPh sb="584" eb="585">
      <t>ツト</t>
    </rPh>
    <phoneticPr fontId="5"/>
  </si>
  <si>
    <t>　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28年度より一部の管渠が、耐用年数50年以上を経過したため、平成29年度の比率は0.64％(注)となっています。なお、管路施設の状況は、布設から30年を超えるもので改築を行っていない管路は、管路延長全体で、約21％を占めています。
　平成27年度から、処理場管理運転業務に管路施設の点検業務を加えた包括的民間委託の導入を行っています。今後はｽﾄｯｸﾏﾈｼﾞﾒﾝﾄ計画の策定と、優先順位を考慮した施設の改築更新及び適切な維持管理を実施することで、施設の延命化及び資産管理の最適化を図っていきます。
(注)H29管渠老朽化率：(誤)0.06％→(正)0.64％</t>
    <rPh sb="1" eb="3">
      <t>ヘイセイ</t>
    </rPh>
    <rPh sb="5" eb="6">
      <t>ネン</t>
    </rPh>
    <rPh sb="7" eb="8">
      <t>ガツ</t>
    </rPh>
    <rPh sb="9" eb="11">
      <t>コウエイ</t>
    </rPh>
    <rPh sb="11" eb="13">
      <t>キギョウ</t>
    </rPh>
    <rPh sb="13" eb="15">
      <t>カイケイ</t>
    </rPh>
    <rPh sb="16" eb="18">
      <t>イコウ</t>
    </rPh>
    <rPh sb="20" eb="21">
      <t>サイ</t>
    </rPh>
    <rPh sb="22" eb="24">
      <t>シサン</t>
    </rPh>
    <rPh sb="25" eb="28">
      <t>ヒョウカガク</t>
    </rPh>
    <rPh sb="30" eb="33">
      <t>ミショウキャク</t>
    </rPh>
    <rPh sb="33" eb="35">
      <t>ザンダカ</t>
    </rPh>
    <rPh sb="36" eb="37">
      <t>シン</t>
    </rPh>
    <rPh sb="37" eb="39">
      <t>シュトク</t>
    </rPh>
    <rPh sb="39" eb="41">
      <t>カガク</t>
    </rPh>
    <rPh sb="50" eb="52">
      <t>ユウケイ</t>
    </rPh>
    <rPh sb="52" eb="54">
      <t>コテイ</t>
    </rPh>
    <rPh sb="54" eb="56">
      <t>シサン</t>
    </rPh>
    <rPh sb="56" eb="58">
      <t>ゲンカ</t>
    </rPh>
    <rPh sb="58" eb="60">
      <t>ショウキャク</t>
    </rPh>
    <rPh sb="60" eb="61">
      <t>リツ</t>
    </rPh>
    <rPh sb="63" eb="65">
      <t>ルイジ</t>
    </rPh>
    <rPh sb="65" eb="67">
      <t>ダンタイ</t>
    </rPh>
    <rPh sb="68" eb="70">
      <t>ヘイキン</t>
    </rPh>
    <rPh sb="70" eb="71">
      <t>アタイ</t>
    </rPh>
    <rPh sb="72" eb="73">
      <t>クラ</t>
    </rPh>
    <rPh sb="74" eb="75">
      <t>ヒク</t>
    </rPh>
    <rPh sb="76" eb="78">
      <t>サンテイ</t>
    </rPh>
    <rPh sb="88" eb="90">
      <t>カンキョ</t>
    </rPh>
    <rPh sb="90" eb="93">
      <t>ロウキュウカ</t>
    </rPh>
    <rPh sb="93" eb="94">
      <t>リツ</t>
    </rPh>
    <rPh sb="96" eb="98">
      <t>ショウワ</t>
    </rPh>
    <rPh sb="100" eb="101">
      <t>ネン</t>
    </rPh>
    <rPh sb="102" eb="104">
      <t>キョウヨウ</t>
    </rPh>
    <rPh sb="104" eb="106">
      <t>カイシ</t>
    </rPh>
    <rPh sb="106" eb="108">
      <t>イライ</t>
    </rPh>
    <rPh sb="109" eb="111">
      <t>ヘイセイ</t>
    </rPh>
    <rPh sb="113" eb="114">
      <t>ネン</t>
    </rPh>
    <rPh sb="114" eb="115">
      <t>ド</t>
    </rPh>
    <rPh sb="117" eb="119">
      <t>イチブ</t>
    </rPh>
    <rPh sb="120" eb="122">
      <t>カンキョ</t>
    </rPh>
    <rPh sb="124" eb="126">
      <t>タイヨウ</t>
    </rPh>
    <rPh sb="126" eb="128">
      <t>ネンスウ</t>
    </rPh>
    <rPh sb="130" eb="131">
      <t>ネン</t>
    </rPh>
    <rPh sb="131" eb="133">
      <t>イジョウ</t>
    </rPh>
    <rPh sb="134" eb="136">
      <t>ケイカ</t>
    </rPh>
    <rPh sb="141" eb="143">
      <t>ヘイセイ</t>
    </rPh>
    <rPh sb="145" eb="147">
      <t>ネンド</t>
    </rPh>
    <rPh sb="148" eb="150">
      <t>ヒリツ</t>
    </rPh>
    <rPh sb="157" eb="158">
      <t>チュウ</t>
    </rPh>
    <rPh sb="170" eb="172">
      <t>カンロ</t>
    </rPh>
    <rPh sb="172" eb="174">
      <t>シセツ</t>
    </rPh>
    <rPh sb="175" eb="177">
      <t>ジョウキョウ</t>
    </rPh>
    <rPh sb="179" eb="181">
      <t>フセツ</t>
    </rPh>
    <rPh sb="185" eb="186">
      <t>ネン</t>
    </rPh>
    <rPh sb="187" eb="188">
      <t>コ</t>
    </rPh>
    <rPh sb="193" eb="195">
      <t>カイチク</t>
    </rPh>
    <rPh sb="196" eb="197">
      <t>オコナ</t>
    </rPh>
    <rPh sb="202" eb="203">
      <t>カン</t>
    </rPh>
    <rPh sb="203" eb="204">
      <t>ロ</t>
    </rPh>
    <rPh sb="206" eb="208">
      <t>カンロ</t>
    </rPh>
    <rPh sb="208" eb="210">
      <t>エンチョウ</t>
    </rPh>
    <rPh sb="210" eb="212">
      <t>ゼンタイ</t>
    </rPh>
    <rPh sb="214" eb="215">
      <t>ヤク</t>
    </rPh>
    <rPh sb="219" eb="220">
      <t>シ</t>
    </rPh>
    <rPh sb="228" eb="230">
      <t>ヘイセイ</t>
    </rPh>
    <rPh sb="232" eb="234">
      <t>ネンド</t>
    </rPh>
    <rPh sb="237" eb="240">
      <t>ショリジョウ</t>
    </rPh>
    <rPh sb="240" eb="242">
      <t>カンリ</t>
    </rPh>
    <rPh sb="242" eb="244">
      <t>ウンテン</t>
    </rPh>
    <rPh sb="244" eb="246">
      <t>ギョウム</t>
    </rPh>
    <rPh sb="247" eb="249">
      <t>カンロ</t>
    </rPh>
    <rPh sb="249" eb="251">
      <t>シセツ</t>
    </rPh>
    <rPh sb="252" eb="254">
      <t>テンケン</t>
    </rPh>
    <rPh sb="254" eb="256">
      <t>ギョウム</t>
    </rPh>
    <rPh sb="257" eb="258">
      <t>クワ</t>
    </rPh>
    <rPh sb="260" eb="263">
      <t>ホウカツテキ</t>
    </rPh>
    <rPh sb="263" eb="265">
      <t>ミンカン</t>
    </rPh>
    <rPh sb="265" eb="267">
      <t>イタク</t>
    </rPh>
    <rPh sb="268" eb="270">
      <t>ドウニュウ</t>
    </rPh>
    <rPh sb="271" eb="272">
      <t>オコナ</t>
    </rPh>
    <rPh sb="278" eb="280">
      <t>コンゴ</t>
    </rPh>
    <rPh sb="292" eb="294">
      <t>ケイカク</t>
    </rPh>
    <rPh sb="295" eb="297">
      <t>サクテイ</t>
    </rPh>
    <rPh sb="299" eb="301">
      <t>ユウセン</t>
    </rPh>
    <rPh sb="301" eb="303">
      <t>ジュンイ</t>
    </rPh>
    <rPh sb="304" eb="306">
      <t>コウリョ</t>
    </rPh>
    <rPh sb="308" eb="310">
      <t>シセツ</t>
    </rPh>
    <rPh sb="311" eb="313">
      <t>カイチク</t>
    </rPh>
    <rPh sb="313" eb="315">
      <t>コウシン</t>
    </rPh>
    <rPh sb="315" eb="316">
      <t>オヨ</t>
    </rPh>
    <rPh sb="317" eb="319">
      <t>テキセツ</t>
    </rPh>
    <rPh sb="320" eb="322">
      <t>イジ</t>
    </rPh>
    <rPh sb="322" eb="324">
      <t>カンリ</t>
    </rPh>
    <rPh sb="325" eb="327">
      <t>ジッシ</t>
    </rPh>
    <rPh sb="333" eb="335">
      <t>シセツ</t>
    </rPh>
    <rPh sb="336" eb="338">
      <t>エンメイ</t>
    </rPh>
    <rPh sb="338" eb="339">
      <t>カ</t>
    </rPh>
    <rPh sb="339" eb="340">
      <t>オヨ</t>
    </rPh>
    <rPh sb="341" eb="343">
      <t>シサン</t>
    </rPh>
    <rPh sb="343" eb="345">
      <t>カンリ</t>
    </rPh>
    <rPh sb="346" eb="349">
      <t>サイテキカ</t>
    </rPh>
    <rPh sb="350" eb="351">
      <t>ハカ</t>
    </rPh>
    <rPh sb="360" eb="361">
      <t>チュウ</t>
    </rPh>
    <rPh sb="365" eb="366">
      <t>カン</t>
    </rPh>
    <rPh sb="366" eb="367">
      <t>キョ</t>
    </rPh>
    <rPh sb="367" eb="370">
      <t>ロウキュウカ</t>
    </rPh>
    <rPh sb="370" eb="371">
      <t>リツ</t>
    </rPh>
    <rPh sb="373" eb="374">
      <t>アヤマ</t>
    </rPh>
    <rPh sb="382" eb="383">
      <t>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</si>
</sst>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0.18</c:v>
                </c:pt>
                <c:pt idx="1">
                  <c:v>0.17</c:v>
                </c:pt>
                <c:pt idx="2">
                  <c:v>0.15</c:v>
                </c:pt>
                <c:pt idx="3">
                  <c:v>0.22</c:v>
                </c:pt>
                <c:pt idx="4">
                  <c:v>0.19</c:v>
                </c:pt>
              </c:numCache>
            </c:numRef>
          </c:val>
          <c:extLst xmlns:c16r2="http://schemas.microsoft.com/office/drawing/2015/06/chart">
            <c:ext xmlns:c16="http://schemas.microsoft.com/office/drawing/2014/chart" uri="{C3380CC4-5D6E-409C-BE32-E72D297353CC}">
              <c16:uniqueId val="{00000000-9C05-4296-9BFA-9F0183950049}"/>
            </c:ext>
          </c:extLst>
        </c:ser>
        <c:dLbls>
          <c:showLegendKey val="0"/>
          <c:showVal val="0"/>
          <c:showCatName val="0"/>
          <c:showSerName val="0"/>
          <c:showPercent val="0"/>
          <c:showBubbleSize val="0"/>
        </c:dLbls>
        <c:gapWidth val="150"/>
        <c:axId val="214117744"/>
        <c:axId val="2141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9C05-4296-9BFA-9F0183950049}"/>
            </c:ext>
          </c:extLst>
        </c:ser>
        <c:dLbls>
          <c:showLegendKey val="0"/>
          <c:showVal val="0"/>
          <c:showCatName val="0"/>
          <c:showSerName val="0"/>
          <c:showPercent val="0"/>
          <c:showBubbleSize val="0"/>
        </c:dLbls>
        <c:marker val="1"/>
        <c:smooth val="0"/>
        <c:axId val="214117744"/>
        <c:axId val="214118128"/>
      </c:lineChart>
      <c:dateAx>
        <c:axId val="214117744"/>
        <c:scaling>
          <c:orientation val="minMax"/>
        </c:scaling>
        <c:delete val="1"/>
        <c:axPos val="b"/>
        <c:numFmt formatCode="ge" sourceLinked="1"/>
        <c:majorTickMark val="none"/>
        <c:minorTickMark val="none"/>
        <c:tickLblPos val="none"/>
        <c:crossAx val="214118128"/>
        <c:crosses val="autoZero"/>
        <c:auto val="1"/>
        <c:lblOffset val="100"/>
        <c:baseTimeUnit val="years"/>
      </c:dateAx>
      <c:valAx>
        <c:axId val="2141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68.959999999999994</c:v>
                </c:pt>
                <c:pt idx="1">
                  <c:v>69.010000000000005</c:v>
                </c:pt>
                <c:pt idx="2">
                  <c:v>70.510000000000005</c:v>
                </c:pt>
                <c:pt idx="3">
                  <c:v>70.069999999999993</c:v>
                </c:pt>
                <c:pt idx="4">
                  <c:v>62.34</c:v>
                </c:pt>
              </c:numCache>
            </c:numRef>
          </c:val>
          <c:extLst xmlns:c16r2="http://schemas.microsoft.com/office/drawing/2015/06/chart">
            <c:ext xmlns:c16="http://schemas.microsoft.com/office/drawing/2014/chart" uri="{C3380CC4-5D6E-409C-BE32-E72D297353CC}">
              <c16:uniqueId val="{00000000-3B18-4BC2-BECC-1ACC58ECF4DE}"/>
            </c:ext>
          </c:extLst>
        </c:ser>
        <c:dLbls>
          <c:showLegendKey val="0"/>
          <c:showVal val="0"/>
          <c:showCatName val="0"/>
          <c:showSerName val="0"/>
          <c:showPercent val="0"/>
          <c:showBubbleSize val="0"/>
        </c:dLbls>
        <c:gapWidth val="150"/>
        <c:axId val="215331408"/>
        <c:axId val="21533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3B18-4BC2-BECC-1ACC58ECF4DE}"/>
            </c:ext>
          </c:extLst>
        </c:ser>
        <c:dLbls>
          <c:showLegendKey val="0"/>
          <c:showVal val="0"/>
          <c:showCatName val="0"/>
          <c:showSerName val="0"/>
          <c:showPercent val="0"/>
          <c:showBubbleSize val="0"/>
        </c:dLbls>
        <c:marker val="1"/>
        <c:smooth val="0"/>
        <c:axId val="215331408"/>
        <c:axId val="215331800"/>
      </c:lineChart>
      <c:dateAx>
        <c:axId val="215331408"/>
        <c:scaling>
          <c:orientation val="minMax"/>
        </c:scaling>
        <c:delete val="1"/>
        <c:axPos val="b"/>
        <c:numFmt formatCode="ge" sourceLinked="1"/>
        <c:majorTickMark val="none"/>
        <c:minorTickMark val="none"/>
        <c:tickLblPos val="none"/>
        <c:crossAx val="215331800"/>
        <c:crosses val="autoZero"/>
        <c:auto val="1"/>
        <c:lblOffset val="100"/>
        <c:baseTimeUnit val="years"/>
      </c:dateAx>
      <c:valAx>
        <c:axId val="21533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91.17</c:v>
                </c:pt>
                <c:pt idx="1">
                  <c:v>91.28</c:v>
                </c:pt>
                <c:pt idx="2">
                  <c:v>91.33</c:v>
                </c:pt>
                <c:pt idx="3">
                  <c:v>91.33</c:v>
                </c:pt>
                <c:pt idx="4">
                  <c:v>91.31</c:v>
                </c:pt>
              </c:numCache>
            </c:numRef>
          </c:val>
          <c:extLst xmlns:c16r2="http://schemas.microsoft.com/office/drawing/2015/06/chart">
            <c:ext xmlns:c16="http://schemas.microsoft.com/office/drawing/2014/chart" uri="{C3380CC4-5D6E-409C-BE32-E72D297353CC}">
              <c16:uniqueId val="{00000000-90CF-4A60-B938-43ABEBFD67D6}"/>
            </c:ext>
          </c:extLst>
        </c:ser>
        <c:dLbls>
          <c:showLegendKey val="0"/>
          <c:showVal val="0"/>
          <c:showCatName val="0"/>
          <c:showSerName val="0"/>
          <c:showPercent val="0"/>
          <c:showBubbleSize val="0"/>
        </c:dLbls>
        <c:gapWidth val="150"/>
        <c:axId val="215332976"/>
        <c:axId val="21533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90CF-4A60-B938-43ABEBFD67D6}"/>
            </c:ext>
          </c:extLst>
        </c:ser>
        <c:dLbls>
          <c:showLegendKey val="0"/>
          <c:showVal val="0"/>
          <c:showCatName val="0"/>
          <c:showSerName val="0"/>
          <c:showPercent val="0"/>
          <c:showBubbleSize val="0"/>
        </c:dLbls>
        <c:marker val="1"/>
        <c:smooth val="0"/>
        <c:axId val="215332976"/>
        <c:axId val="215333368"/>
      </c:lineChart>
      <c:dateAx>
        <c:axId val="215332976"/>
        <c:scaling>
          <c:orientation val="minMax"/>
        </c:scaling>
        <c:delete val="1"/>
        <c:axPos val="b"/>
        <c:numFmt formatCode="ge" sourceLinked="1"/>
        <c:majorTickMark val="none"/>
        <c:minorTickMark val="none"/>
        <c:tickLblPos val="none"/>
        <c:crossAx val="215333368"/>
        <c:crosses val="autoZero"/>
        <c:auto val="1"/>
        <c:lblOffset val="100"/>
        <c:baseTimeUnit val="years"/>
      </c:dateAx>
      <c:valAx>
        <c:axId val="21533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99.96</c:v>
                </c:pt>
                <c:pt idx="1">
                  <c:v>124.89</c:v>
                </c:pt>
                <c:pt idx="2">
                  <c:v>125.17</c:v>
                </c:pt>
                <c:pt idx="3">
                  <c:v>125.77</c:v>
                </c:pt>
                <c:pt idx="4">
                  <c:v>120.82</c:v>
                </c:pt>
              </c:numCache>
            </c:numRef>
          </c:val>
          <c:extLst xmlns:c16r2="http://schemas.microsoft.com/office/drawing/2015/06/chart">
            <c:ext xmlns:c16="http://schemas.microsoft.com/office/drawing/2014/chart" uri="{C3380CC4-5D6E-409C-BE32-E72D297353CC}">
              <c16:uniqueId val="{00000000-4170-4B8F-8AEC-83DF45FC74CA}"/>
            </c:ext>
          </c:extLst>
        </c:ser>
        <c:dLbls>
          <c:showLegendKey val="0"/>
          <c:showVal val="0"/>
          <c:showCatName val="0"/>
          <c:showSerName val="0"/>
          <c:showPercent val="0"/>
          <c:showBubbleSize val="0"/>
        </c:dLbls>
        <c:gapWidth val="150"/>
        <c:axId val="215181968"/>
        <c:axId val="21518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4170-4B8F-8AEC-83DF45FC74CA}"/>
            </c:ext>
          </c:extLst>
        </c:ser>
        <c:dLbls>
          <c:showLegendKey val="0"/>
          <c:showVal val="0"/>
          <c:showCatName val="0"/>
          <c:showSerName val="0"/>
          <c:showPercent val="0"/>
          <c:showBubbleSize val="0"/>
        </c:dLbls>
        <c:marker val="1"/>
        <c:smooth val="0"/>
        <c:axId val="215181968"/>
        <c:axId val="215182352"/>
      </c:lineChart>
      <c:dateAx>
        <c:axId val="215181968"/>
        <c:scaling>
          <c:orientation val="minMax"/>
        </c:scaling>
        <c:delete val="1"/>
        <c:axPos val="b"/>
        <c:numFmt formatCode="ge" sourceLinked="1"/>
        <c:majorTickMark val="none"/>
        <c:minorTickMark val="none"/>
        <c:tickLblPos val="none"/>
        <c:crossAx val="215182352"/>
        <c:crosses val="autoZero"/>
        <c:auto val="1"/>
        <c:lblOffset val="100"/>
        <c:baseTimeUnit val="years"/>
      </c:dateAx>
      <c:valAx>
        <c:axId val="21518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6.55</c:v>
                </c:pt>
                <c:pt idx="1">
                  <c:v>9.61</c:v>
                </c:pt>
                <c:pt idx="2">
                  <c:v>12.36</c:v>
                </c:pt>
                <c:pt idx="3">
                  <c:v>15.09</c:v>
                </c:pt>
                <c:pt idx="4">
                  <c:v>17.38</c:v>
                </c:pt>
              </c:numCache>
            </c:numRef>
          </c:val>
          <c:extLst xmlns:c16r2="http://schemas.microsoft.com/office/drawing/2015/06/chart">
            <c:ext xmlns:c16="http://schemas.microsoft.com/office/drawing/2014/chart" uri="{C3380CC4-5D6E-409C-BE32-E72D297353CC}">
              <c16:uniqueId val="{00000000-4263-472A-A118-C5794CAE2BF7}"/>
            </c:ext>
          </c:extLst>
        </c:ser>
        <c:dLbls>
          <c:showLegendKey val="0"/>
          <c:showVal val="0"/>
          <c:showCatName val="0"/>
          <c:showSerName val="0"/>
          <c:showPercent val="0"/>
          <c:showBubbleSize val="0"/>
        </c:dLbls>
        <c:gapWidth val="150"/>
        <c:axId val="215216800"/>
        <c:axId val="2152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4263-472A-A118-C5794CAE2BF7}"/>
            </c:ext>
          </c:extLst>
        </c:ser>
        <c:dLbls>
          <c:showLegendKey val="0"/>
          <c:showVal val="0"/>
          <c:showCatName val="0"/>
          <c:showSerName val="0"/>
          <c:showPercent val="0"/>
          <c:showBubbleSize val="0"/>
        </c:dLbls>
        <c:marker val="1"/>
        <c:smooth val="0"/>
        <c:axId val="215216800"/>
        <c:axId val="215217184"/>
      </c:lineChart>
      <c:dateAx>
        <c:axId val="215216800"/>
        <c:scaling>
          <c:orientation val="minMax"/>
        </c:scaling>
        <c:delete val="1"/>
        <c:axPos val="b"/>
        <c:numFmt formatCode="ge" sourceLinked="1"/>
        <c:majorTickMark val="none"/>
        <c:minorTickMark val="none"/>
        <c:tickLblPos val="none"/>
        <c:crossAx val="215217184"/>
        <c:crosses val="autoZero"/>
        <c:auto val="1"/>
        <c:lblOffset val="100"/>
        <c:baseTimeUnit val="years"/>
      </c:dateAx>
      <c:valAx>
        <c:axId val="2152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quot;-&quot;">
                  <c:v>1.07</c:v>
                </c:pt>
                <c:pt idx="4" formatCode="#,##0.00;&quot;△&quot;#,##0.00;&quot;-&quot;">
                  <c:v>0.06</c:v>
                </c:pt>
              </c:numCache>
            </c:numRef>
          </c:val>
          <c:extLst xmlns:c16r2="http://schemas.microsoft.com/office/drawing/2015/06/chart">
            <c:ext xmlns:c16="http://schemas.microsoft.com/office/drawing/2014/chart" uri="{C3380CC4-5D6E-409C-BE32-E72D297353CC}">
              <c16:uniqueId val="{00000000-B37C-426E-85CF-A227AD7E9C30}"/>
            </c:ext>
          </c:extLst>
        </c:ser>
        <c:dLbls>
          <c:showLegendKey val="0"/>
          <c:showVal val="0"/>
          <c:showCatName val="0"/>
          <c:showSerName val="0"/>
          <c:showPercent val="0"/>
          <c:showBubbleSize val="0"/>
        </c:dLbls>
        <c:gapWidth val="150"/>
        <c:axId val="215275696"/>
        <c:axId val="21527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B37C-426E-85CF-A227AD7E9C30}"/>
            </c:ext>
          </c:extLst>
        </c:ser>
        <c:dLbls>
          <c:showLegendKey val="0"/>
          <c:showVal val="0"/>
          <c:showCatName val="0"/>
          <c:showSerName val="0"/>
          <c:showPercent val="0"/>
          <c:showBubbleSize val="0"/>
        </c:dLbls>
        <c:marker val="1"/>
        <c:smooth val="0"/>
        <c:axId val="215275696"/>
        <c:axId val="215276080"/>
      </c:lineChart>
      <c:dateAx>
        <c:axId val="215275696"/>
        <c:scaling>
          <c:orientation val="minMax"/>
        </c:scaling>
        <c:delete val="1"/>
        <c:axPos val="b"/>
        <c:numFmt formatCode="ge" sourceLinked="1"/>
        <c:majorTickMark val="none"/>
        <c:minorTickMark val="none"/>
        <c:tickLblPos val="none"/>
        <c:crossAx val="215276080"/>
        <c:crosses val="autoZero"/>
        <c:auto val="1"/>
        <c:lblOffset val="100"/>
        <c:baseTimeUnit val="years"/>
      </c:dateAx>
      <c:valAx>
        <c:axId val="21527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7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30-443C-9FBB-DA84D1C79137}"/>
            </c:ext>
          </c:extLst>
        </c:ser>
        <c:dLbls>
          <c:showLegendKey val="0"/>
          <c:showVal val="0"/>
          <c:showCatName val="0"/>
          <c:showSerName val="0"/>
          <c:showPercent val="0"/>
          <c:showBubbleSize val="0"/>
        </c:dLbls>
        <c:gapWidth val="150"/>
        <c:axId val="215277856"/>
        <c:axId val="21527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9430-443C-9FBB-DA84D1C79137}"/>
            </c:ext>
          </c:extLst>
        </c:ser>
        <c:dLbls>
          <c:showLegendKey val="0"/>
          <c:showVal val="0"/>
          <c:showCatName val="0"/>
          <c:showSerName val="0"/>
          <c:showPercent val="0"/>
          <c:showBubbleSize val="0"/>
        </c:dLbls>
        <c:marker val="1"/>
        <c:smooth val="0"/>
        <c:axId val="215277856"/>
        <c:axId val="215278248"/>
      </c:lineChart>
      <c:dateAx>
        <c:axId val="215277856"/>
        <c:scaling>
          <c:orientation val="minMax"/>
        </c:scaling>
        <c:delete val="1"/>
        <c:axPos val="b"/>
        <c:numFmt formatCode="ge" sourceLinked="1"/>
        <c:majorTickMark val="none"/>
        <c:minorTickMark val="none"/>
        <c:tickLblPos val="none"/>
        <c:crossAx val="215278248"/>
        <c:crosses val="autoZero"/>
        <c:auto val="1"/>
        <c:lblOffset val="100"/>
        <c:baseTimeUnit val="years"/>
      </c:dateAx>
      <c:valAx>
        <c:axId val="2152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187.63</c:v>
                </c:pt>
                <c:pt idx="1">
                  <c:v>45.56</c:v>
                </c:pt>
                <c:pt idx="2">
                  <c:v>47.31</c:v>
                </c:pt>
                <c:pt idx="3">
                  <c:v>55.98</c:v>
                </c:pt>
                <c:pt idx="4">
                  <c:v>62.82</c:v>
                </c:pt>
              </c:numCache>
            </c:numRef>
          </c:val>
          <c:extLst xmlns:c16r2="http://schemas.microsoft.com/office/drawing/2015/06/chart">
            <c:ext xmlns:c16="http://schemas.microsoft.com/office/drawing/2014/chart" uri="{C3380CC4-5D6E-409C-BE32-E72D297353CC}">
              <c16:uniqueId val="{00000000-90AF-40F5-9F7B-148490165CCA}"/>
            </c:ext>
          </c:extLst>
        </c:ser>
        <c:dLbls>
          <c:showLegendKey val="0"/>
          <c:showVal val="0"/>
          <c:showCatName val="0"/>
          <c:showSerName val="0"/>
          <c:showPercent val="0"/>
          <c:showBubbleSize val="0"/>
        </c:dLbls>
        <c:gapWidth val="150"/>
        <c:axId val="215279424"/>
        <c:axId val="21527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90AF-40F5-9F7B-148490165CCA}"/>
            </c:ext>
          </c:extLst>
        </c:ser>
        <c:dLbls>
          <c:showLegendKey val="0"/>
          <c:showVal val="0"/>
          <c:showCatName val="0"/>
          <c:showSerName val="0"/>
          <c:showPercent val="0"/>
          <c:showBubbleSize val="0"/>
        </c:dLbls>
        <c:marker val="1"/>
        <c:smooth val="0"/>
        <c:axId val="215279424"/>
        <c:axId val="215279816"/>
      </c:lineChart>
      <c:dateAx>
        <c:axId val="215279424"/>
        <c:scaling>
          <c:orientation val="minMax"/>
        </c:scaling>
        <c:delete val="1"/>
        <c:axPos val="b"/>
        <c:numFmt formatCode="ge" sourceLinked="1"/>
        <c:majorTickMark val="none"/>
        <c:minorTickMark val="none"/>
        <c:tickLblPos val="none"/>
        <c:crossAx val="215279816"/>
        <c:crosses val="autoZero"/>
        <c:auto val="1"/>
        <c:lblOffset val="100"/>
        <c:baseTimeUnit val="years"/>
      </c:dateAx>
      <c:valAx>
        <c:axId val="2152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1554.42</c:v>
                </c:pt>
                <c:pt idx="1">
                  <c:v>1310.98</c:v>
                </c:pt>
                <c:pt idx="2">
                  <c:v>1219.05</c:v>
                </c:pt>
                <c:pt idx="3">
                  <c:v>1155.3900000000001</c:v>
                </c:pt>
                <c:pt idx="4">
                  <c:v>1113.95</c:v>
                </c:pt>
              </c:numCache>
            </c:numRef>
          </c:val>
          <c:extLst xmlns:c16r2="http://schemas.microsoft.com/office/drawing/2015/06/chart">
            <c:ext xmlns:c16="http://schemas.microsoft.com/office/drawing/2014/chart" uri="{C3380CC4-5D6E-409C-BE32-E72D297353CC}">
              <c16:uniqueId val="{00000000-5B1D-4EF0-B566-CF38FD51E674}"/>
            </c:ext>
          </c:extLst>
        </c:ser>
        <c:dLbls>
          <c:showLegendKey val="0"/>
          <c:showVal val="0"/>
          <c:showCatName val="0"/>
          <c:showSerName val="0"/>
          <c:showPercent val="0"/>
          <c:showBubbleSize val="0"/>
        </c:dLbls>
        <c:gapWidth val="150"/>
        <c:axId val="215280992"/>
        <c:axId val="2152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5B1D-4EF0-B566-CF38FD51E674}"/>
            </c:ext>
          </c:extLst>
        </c:ser>
        <c:dLbls>
          <c:showLegendKey val="0"/>
          <c:showVal val="0"/>
          <c:showCatName val="0"/>
          <c:showSerName val="0"/>
          <c:showPercent val="0"/>
          <c:showBubbleSize val="0"/>
        </c:dLbls>
        <c:marker val="1"/>
        <c:smooth val="0"/>
        <c:axId val="215280992"/>
        <c:axId val="215281384"/>
      </c:lineChart>
      <c:dateAx>
        <c:axId val="215280992"/>
        <c:scaling>
          <c:orientation val="minMax"/>
        </c:scaling>
        <c:delete val="1"/>
        <c:axPos val="b"/>
        <c:numFmt formatCode="ge" sourceLinked="1"/>
        <c:majorTickMark val="none"/>
        <c:minorTickMark val="none"/>
        <c:tickLblPos val="none"/>
        <c:crossAx val="215281384"/>
        <c:crosses val="autoZero"/>
        <c:auto val="1"/>
        <c:lblOffset val="100"/>
        <c:baseTimeUnit val="years"/>
      </c:dateAx>
      <c:valAx>
        <c:axId val="2152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82.65</c:v>
                </c:pt>
                <c:pt idx="1">
                  <c:v>115.2</c:v>
                </c:pt>
                <c:pt idx="2">
                  <c:v>99.73</c:v>
                </c:pt>
                <c:pt idx="3">
                  <c:v>91.33</c:v>
                </c:pt>
                <c:pt idx="4">
                  <c:v>91.01</c:v>
                </c:pt>
              </c:numCache>
            </c:numRef>
          </c:val>
          <c:extLst xmlns:c16r2="http://schemas.microsoft.com/office/drawing/2015/06/chart">
            <c:ext xmlns:c16="http://schemas.microsoft.com/office/drawing/2014/chart" uri="{C3380CC4-5D6E-409C-BE32-E72D297353CC}">
              <c16:uniqueId val="{00000000-C738-4ED2-BC18-B41F87C805CA}"/>
            </c:ext>
          </c:extLst>
        </c:ser>
        <c:dLbls>
          <c:showLegendKey val="0"/>
          <c:showVal val="0"/>
          <c:showCatName val="0"/>
          <c:showSerName val="0"/>
          <c:showPercent val="0"/>
          <c:showBubbleSize val="0"/>
        </c:dLbls>
        <c:gapWidth val="150"/>
        <c:axId val="215282560"/>
        <c:axId val="2152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C738-4ED2-BC18-B41F87C805CA}"/>
            </c:ext>
          </c:extLst>
        </c:ser>
        <c:dLbls>
          <c:showLegendKey val="0"/>
          <c:showVal val="0"/>
          <c:showCatName val="0"/>
          <c:showSerName val="0"/>
          <c:showPercent val="0"/>
          <c:showBubbleSize val="0"/>
        </c:dLbls>
        <c:marker val="1"/>
        <c:smooth val="0"/>
        <c:axId val="215282560"/>
        <c:axId val="215282952"/>
      </c:lineChart>
      <c:dateAx>
        <c:axId val="215282560"/>
        <c:scaling>
          <c:orientation val="minMax"/>
        </c:scaling>
        <c:delete val="1"/>
        <c:axPos val="b"/>
        <c:numFmt formatCode="ge" sourceLinked="1"/>
        <c:majorTickMark val="none"/>
        <c:minorTickMark val="none"/>
        <c:tickLblPos val="none"/>
        <c:crossAx val="215282952"/>
        <c:crosses val="autoZero"/>
        <c:auto val="1"/>
        <c:lblOffset val="100"/>
        <c:baseTimeUnit val="years"/>
      </c:dateAx>
      <c:valAx>
        <c:axId val="21528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139.85</c:v>
                </c:pt>
                <c:pt idx="1">
                  <c:v>115.71</c:v>
                </c:pt>
                <c:pt idx="2">
                  <c:v>137.13</c:v>
                </c:pt>
                <c:pt idx="3">
                  <c:v>150.09</c:v>
                </c:pt>
                <c:pt idx="4">
                  <c:v>150.86000000000001</c:v>
                </c:pt>
              </c:numCache>
            </c:numRef>
          </c:val>
          <c:extLst xmlns:c16r2="http://schemas.microsoft.com/office/drawing/2015/06/chart">
            <c:ext xmlns:c16="http://schemas.microsoft.com/office/drawing/2014/chart" uri="{C3380CC4-5D6E-409C-BE32-E72D297353CC}">
              <c16:uniqueId val="{00000000-93F4-448E-9945-E0B0B3136C08}"/>
            </c:ext>
          </c:extLst>
        </c:ser>
        <c:dLbls>
          <c:showLegendKey val="0"/>
          <c:showVal val="0"/>
          <c:showCatName val="0"/>
          <c:showSerName val="0"/>
          <c:showPercent val="0"/>
          <c:showBubbleSize val="0"/>
        </c:dLbls>
        <c:gapWidth val="150"/>
        <c:axId val="215284128"/>
        <c:axId val="21528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93F4-448E-9945-E0B0B3136C08}"/>
            </c:ext>
          </c:extLst>
        </c:ser>
        <c:dLbls>
          <c:showLegendKey val="0"/>
          <c:showVal val="0"/>
          <c:showCatName val="0"/>
          <c:showSerName val="0"/>
          <c:showPercent val="0"/>
          <c:showBubbleSize val="0"/>
        </c:dLbls>
        <c:marker val="1"/>
        <c:smooth val="0"/>
        <c:axId val="215284128"/>
        <c:axId val="215284520"/>
      </c:lineChart>
      <c:dateAx>
        <c:axId val="215284128"/>
        <c:scaling>
          <c:orientation val="minMax"/>
        </c:scaling>
        <c:delete val="1"/>
        <c:axPos val="b"/>
        <c:numFmt formatCode="ge" sourceLinked="1"/>
        <c:majorTickMark val="none"/>
        <c:minorTickMark val="none"/>
        <c:tickLblPos val="none"/>
        <c:crossAx val="215284520"/>
        <c:crosses val="autoZero"/>
        <c:auto val="1"/>
        <c:lblOffset val="100"/>
        <c:baseTimeUnit val="years"/>
      </c:dateAx>
      <c:valAx>
        <c:axId val="21528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富士市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7">
        <f>データ!S6</f>
        <v>254867</v>
      </c>
      <c r="AM8" s="67"/>
      <c r="AN8" s="67"/>
      <c r="AO8" s="67"/>
      <c r="AP8" s="67"/>
      <c r="AQ8" s="67"/>
      <c r="AR8" s="67"/>
      <c r="AS8" s="67"/>
      <c r="AT8" s="66">
        <f>データ!T6</f>
        <v>244.95</v>
      </c>
      <c r="AU8" s="66"/>
      <c r="AV8" s="66"/>
      <c r="AW8" s="66"/>
      <c r="AX8" s="66"/>
      <c r="AY8" s="66"/>
      <c r="AZ8" s="66"/>
      <c r="BA8" s="66"/>
      <c r="BB8" s="66">
        <f>データ!U6</f>
        <v>1040.49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60.54</v>
      </c>
      <c r="J10" s="66"/>
      <c r="K10" s="66"/>
      <c r="L10" s="66"/>
      <c r="M10" s="66"/>
      <c r="N10" s="66"/>
      <c r="O10" s="66"/>
      <c r="P10" s="66">
        <f>データ!P6</f>
        <v>75.91</v>
      </c>
      <c r="Q10" s="66"/>
      <c r="R10" s="66"/>
      <c r="S10" s="66"/>
      <c r="T10" s="66"/>
      <c r="U10" s="66"/>
      <c r="V10" s="66"/>
      <c r="W10" s="66">
        <f>データ!Q6</f>
        <v>79.900000000000006</v>
      </c>
      <c r="X10" s="66"/>
      <c r="Y10" s="66"/>
      <c r="Z10" s="66"/>
      <c r="AA10" s="66"/>
      <c r="AB10" s="66"/>
      <c r="AC10" s="66"/>
      <c r="AD10" s="67">
        <f>データ!R6</f>
        <v>2592</v>
      </c>
      <c r="AE10" s="67"/>
      <c r="AF10" s="67"/>
      <c r="AG10" s="67"/>
      <c r="AH10" s="67"/>
      <c r="AI10" s="67"/>
      <c r="AJ10" s="67"/>
      <c r="AK10" s="2"/>
      <c r="AL10" s="67">
        <f>データ!V6</f>
        <v>192969</v>
      </c>
      <c r="AM10" s="67"/>
      <c r="AN10" s="67"/>
      <c r="AO10" s="67"/>
      <c r="AP10" s="67"/>
      <c r="AQ10" s="67"/>
      <c r="AR10" s="67"/>
      <c r="AS10" s="67"/>
      <c r="AT10" s="66">
        <f>データ!W6</f>
        <v>41.86</v>
      </c>
      <c r="AU10" s="66"/>
      <c r="AV10" s="66"/>
      <c r="AW10" s="66"/>
      <c r="AX10" s="66"/>
      <c r="AY10" s="66"/>
      <c r="AZ10" s="66"/>
      <c r="BA10" s="66"/>
      <c r="BB10" s="66">
        <f>データ!X6</f>
        <v>4609.87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Pq6uS35QCseJfOCfhvAFdAQBay2u+5rfVrXC75zNcSJBSWmUEwyLDbvyFr/zUcjRM2VpH1iPHdRm5Tk1kjoE3w==" saltValue="3tehIUlZT1vjOGiEeLJS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222101</v>
      </c>
      <c r="D6" s="33">
        <f t="shared" si="3"/>
        <v>46</v>
      </c>
      <c r="E6" s="33">
        <f t="shared" si="3"/>
        <v>17</v>
      </c>
      <c r="F6" s="33">
        <f t="shared" si="3"/>
        <v>1</v>
      </c>
      <c r="G6" s="33">
        <f t="shared" si="3"/>
        <v>0</v>
      </c>
      <c r="H6" s="33" t="str">
        <f t="shared" si="3"/>
        <v>静岡県　富士市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60.54</v>
      </c>
      <c r="P6" s="34">
        <f t="shared" si="3"/>
        <v>75.91</v>
      </c>
      <c r="Q6" s="34">
        <f t="shared" si="3"/>
        <v>79.900000000000006</v>
      </c>
      <c r="R6" s="34">
        <f t="shared" si="3"/>
        <v>2592</v>
      </c>
      <c r="S6" s="34">
        <f t="shared" si="3"/>
        <v>254867</v>
      </c>
      <c r="T6" s="34">
        <f t="shared" si="3"/>
        <v>244.95</v>
      </c>
      <c r="U6" s="34">
        <f t="shared" si="3"/>
        <v>1040.49</v>
      </c>
      <c r="V6" s="34">
        <f t="shared" si="3"/>
        <v>192969</v>
      </c>
      <c r="W6" s="34">
        <f t="shared" si="3"/>
        <v>41.86</v>
      </c>
      <c r="X6" s="34">
        <f t="shared" si="3"/>
        <v>4609.87</v>
      </c>
      <c r="Y6" s="35">
        <f>IF(Y7="",NA(),Y7)</f>
        <v>99.96</v>
      </c>
      <c r="Z6" s="35">
        <f t="shared" ref="Z6:AH6" si="4">IF(Z7="",NA(),Z7)</f>
        <v>124.89</v>
      </c>
      <c r="AA6" s="35">
        <f t="shared" si="4"/>
        <v>125.17</v>
      </c>
      <c r="AB6" s="35">
        <f t="shared" si="4"/>
        <v>125.77</v>
      </c>
      <c r="AC6" s="35">
        <f t="shared" si="4"/>
        <v>120.82</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187.63</v>
      </c>
      <c r="AV6" s="35">
        <f t="shared" ref="AV6:BD6" si="6">IF(AV7="",NA(),AV7)</f>
        <v>45.56</v>
      </c>
      <c r="AW6" s="35">
        <f t="shared" si="6"/>
        <v>47.31</v>
      </c>
      <c r="AX6" s="35">
        <f t="shared" si="6"/>
        <v>55.98</v>
      </c>
      <c r="AY6" s="35">
        <f t="shared" si="6"/>
        <v>62.82</v>
      </c>
      <c r="AZ6" s="35">
        <f t="shared" si="6"/>
        <v>179.3</v>
      </c>
      <c r="BA6" s="35">
        <f t="shared" si="6"/>
        <v>45.99</v>
      </c>
      <c r="BB6" s="35">
        <f t="shared" si="6"/>
        <v>47.32</v>
      </c>
      <c r="BC6" s="35">
        <f t="shared" si="6"/>
        <v>49.96</v>
      </c>
      <c r="BD6" s="35">
        <f t="shared" si="6"/>
        <v>58.04</v>
      </c>
      <c r="BE6" s="34" t="str">
        <f>IF(BE7="","",IF(BE7="-","【-】","【"&amp;SUBSTITUTE(TEXT(BE7,"#,##0.00"),"-","△")&amp;"】"))</f>
        <v>【66.41】</v>
      </c>
      <c r="BF6" s="35">
        <f>IF(BF7="",NA(),BF7)</f>
        <v>1554.42</v>
      </c>
      <c r="BG6" s="35">
        <f t="shared" ref="BG6:BO6" si="7">IF(BG7="",NA(),BG7)</f>
        <v>1310.98</v>
      </c>
      <c r="BH6" s="35">
        <f t="shared" si="7"/>
        <v>1219.05</v>
      </c>
      <c r="BI6" s="35">
        <f t="shared" si="7"/>
        <v>1155.3900000000001</v>
      </c>
      <c r="BJ6" s="35">
        <f t="shared" si="7"/>
        <v>1113.95</v>
      </c>
      <c r="BK6" s="35">
        <f t="shared" si="7"/>
        <v>924.44</v>
      </c>
      <c r="BL6" s="35">
        <f t="shared" si="7"/>
        <v>963.16</v>
      </c>
      <c r="BM6" s="35">
        <f t="shared" si="7"/>
        <v>1017.47</v>
      </c>
      <c r="BN6" s="35">
        <f t="shared" si="7"/>
        <v>970.35</v>
      </c>
      <c r="BO6" s="35">
        <f t="shared" si="7"/>
        <v>917.29</v>
      </c>
      <c r="BP6" s="34" t="str">
        <f>IF(BP7="","",IF(BP7="-","【-】","【"&amp;SUBSTITUTE(TEXT(BP7,"#,##0.00"),"-","△")&amp;"】"))</f>
        <v>【707.33】</v>
      </c>
      <c r="BQ6" s="35">
        <f>IF(BQ7="",NA(),BQ7)</f>
        <v>82.65</v>
      </c>
      <c r="BR6" s="35">
        <f t="shared" ref="BR6:BZ6" si="8">IF(BR7="",NA(),BR7)</f>
        <v>115.2</v>
      </c>
      <c r="BS6" s="35">
        <f t="shared" si="8"/>
        <v>99.73</v>
      </c>
      <c r="BT6" s="35">
        <f t="shared" si="8"/>
        <v>91.33</v>
      </c>
      <c r="BU6" s="35">
        <f t="shared" si="8"/>
        <v>91.01</v>
      </c>
      <c r="BV6" s="35">
        <f t="shared" si="8"/>
        <v>90.24</v>
      </c>
      <c r="BW6" s="35">
        <f t="shared" si="8"/>
        <v>94.82</v>
      </c>
      <c r="BX6" s="35">
        <f t="shared" si="8"/>
        <v>96.37</v>
      </c>
      <c r="BY6" s="35">
        <f t="shared" si="8"/>
        <v>99.26</v>
      </c>
      <c r="BZ6" s="35">
        <f t="shared" si="8"/>
        <v>99.67</v>
      </c>
      <c r="CA6" s="34" t="str">
        <f>IF(CA7="","",IF(CA7="-","【-】","【"&amp;SUBSTITUTE(TEXT(CA7,"#,##0.00"),"-","△")&amp;"】"))</f>
        <v>【101.26】</v>
      </c>
      <c r="CB6" s="35">
        <f>IF(CB7="",NA(),CB7)</f>
        <v>139.85</v>
      </c>
      <c r="CC6" s="35">
        <f t="shared" ref="CC6:CK6" si="9">IF(CC7="",NA(),CC7)</f>
        <v>115.71</v>
      </c>
      <c r="CD6" s="35">
        <f t="shared" si="9"/>
        <v>137.13</v>
      </c>
      <c r="CE6" s="35">
        <f t="shared" si="9"/>
        <v>150.09</v>
      </c>
      <c r="CF6" s="35">
        <f t="shared" si="9"/>
        <v>150.86000000000001</v>
      </c>
      <c r="CG6" s="35">
        <f t="shared" si="9"/>
        <v>170.22</v>
      </c>
      <c r="CH6" s="35">
        <f t="shared" si="9"/>
        <v>162.88</v>
      </c>
      <c r="CI6" s="35">
        <f t="shared" si="9"/>
        <v>162.65</v>
      </c>
      <c r="CJ6" s="35">
        <f t="shared" si="9"/>
        <v>159.53</v>
      </c>
      <c r="CK6" s="35">
        <f t="shared" si="9"/>
        <v>159.6</v>
      </c>
      <c r="CL6" s="34" t="str">
        <f>IF(CL7="","",IF(CL7="-","【-】","【"&amp;SUBSTITUTE(TEXT(CL7,"#,##0.00"),"-","△")&amp;"】"))</f>
        <v>【136.39】</v>
      </c>
      <c r="CM6" s="35">
        <f>IF(CM7="",NA(),CM7)</f>
        <v>68.959999999999994</v>
      </c>
      <c r="CN6" s="35">
        <f t="shared" ref="CN6:CV6" si="10">IF(CN7="",NA(),CN7)</f>
        <v>69.010000000000005</v>
      </c>
      <c r="CO6" s="35">
        <f t="shared" si="10"/>
        <v>70.510000000000005</v>
      </c>
      <c r="CP6" s="35">
        <f t="shared" si="10"/>
        <v>70.069999999999993</v>
      </c>
      <c r="CQ6" s="35">
        <f t="shared" si="10"/>
        <v>62.34</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91.17</v>
      </c>
      <c r="CY6" s="35">
        <f t="shared" ref="CY6:DG6" si="11">IF(CY7="",NA(),CY7)</f>
        <v>91.28</v>
      </c>
      <c r="CZ6" s="35">
        <f t="shared" si="11"/>
        <v>91.33</v>
      </c>
      <c r="DA6" s="35">
        <f t="shared" si="11"/>
        <v>91.33</v>
      </c>
      <c r="DB6" s="35">
        <f t="shared" si="11"/>
        <v>91.31</v>
      </c>
      <c r="DC6" s="35">
        <f t="shared" si="11"/>
        <v>93.01</v>
      </c>
      <c r="DD6" s="35">
        <f t="shared" si="11"/>
        <v>93.12</v>
      </c>
      <c r="DE6" s="35">
        <f t="shared" si="11"/>
        <v>93.38</v>
      </c>
      <c r="DF6" s="35">
        <f t="shared" si="11"/>
        <v>93.5</v>
      </c>
      <c r="DG6" s="35">
        <f t="shared" si="11"/>
        <v>93.86</v>
      </c>
      <c r="DH6" s="34" t="str">
        <f>IF(DH7="","",IF(DH7="-","【-】","【"&amp;SUBSTITUTE(TEXT(DH7,"#,##0.00"),"-","△")&amp;"】"))</f>
        <v>【95.06】</v>
      </c>
      <c r="DI6" s="35">
        <f>IF(DI7="",NA(),DI7)</f>
        <v>6.55</v>
      </c>
      <c r="DJ6" s="35">
        <f t="shared" ref="DJ6:DR6" si="12">IF(DJ7="",NA(),DJ7)</f>
        <v>9.61</v>
      </c>
      <c r="DK6" s="35">
        <f t="shared" si="12"/>
        <v>12.36</v>
      </c>
      <c r="DL6" s="35">
        <f t="shared" si="12"/>
        <v>15.09</v>
      </c>
      <c r="DM6" s="35">
        <f t="shared" si="12"/>
        <v>17.38</v>
      </c>
      <c r="DN6" s="35">
        <f t="shared" si="12"/>
        <v>16.559999999999999</v>
      </c>
      <c r="DO6" s="35">
        <f t="shared" si="12"/>
        <v>28.35</v>
      </c>
      <c r="DP6" s="35">
        <f t="shared" si="12"/>
        <v>27.96</v>
      </c>
      <c r="DQ6" s="35">
        <f t="shared" si="12"/>
        <v>28.81</v>
      </c>
      <c r="DR6" s="35">
        <f t="shared" si="12"/>
        <v>31.19</v>
      </c>
      <c r="DS6" s="34" t="str">
        <f>IF(DS7="","",IF(DS7="-","【-】","【"&amp;SUBSTITUTE(TEXT(DS7,"#,##0.00"),"-","△")&amp;"】"))</f>
        <v>【38.13】</v>
      </c>
      <c r="DT6" s="34">
        <f>IF(DT7="",NA(),DT7)</f>
        <v>0</v>
      </c>
      <c r="DU6" s="34">
        <f t="shared" ref="DU6:EC6" si="13">IF(DU7="",NA(),DU7)</f>
        <v>0</v>
      </c>
      <c r="DV6" s="34">
        <f t="shared" si="13"/>
        <v>0</v>
      </c>
      <c r="DW6" s="35">
        <f t="shared" si="13"/>
        <v>1.07</v>
      </c>
      <c r="DX6" s="35">
        <f t="shared" si="13"/>
        <v>0.06</v>
      </c>
      <c r="DY6" s="35">
        <f t="shared" si="13"/>
        <v>2.82</v>
      </c>
      <c r="DZ6" s="35">
        <f t="shared" si="13"/>
        <v>3.05</v>
      </c>
      <c r="EA6" s="35">
        <f t="shared" si="13"/>
        <v>3.4</v>
      </c>
      <c r="EB6" s="35">
        <f t="shared" si="13"/>
        <v>3.84</v>
      </c>
      <c r="EC6" s="35">
        <f t="shared" si="13"/>
        <v>4.3099999999999996</v>
      </c>
      <c r="ED6" s="34" t="str">
        <f>IF(ED7="","",IF(ED7="-","【-】","【"&amp;SUBSTITUTE(TEXT(ED7,"#,##0.00"),"-","△")&amp;"】"))</f>
        <v>【5.37】</v>
      </c>
      <c r="EE6" s="35">
        <f>IF(EE7="",NA(),EE7)</f>
        <v>0.18</v>
      </c>
      <c r="EF6" s="35">
        <f t="shared" ref="EF6:EN6" si="14">IF(EF7="",NA(),EF7)</f>
        <v>0.17</v>
      </c>
      <c r="EG6" s="35">
        <f t="shared" si="14"/>
        <v>0.15</v>
      </c>
      <c r="EH6" s="35">
        <f t="shared" si="14"/>
        <v>0.22</v>
      </c>
      <c r="EI6" s="35">
        <f t="shared" si="14"/>
        <v>0.19</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222101</v>
      </c>
      <c r="D7" s="37">
        <v>46</v>
      </c>
      <c r="E7" s="37">
        <v>17</v>
      </c>
      <c r="F7" s="37">
        <v>1</v>
      </c>
      <c r="G7" s="37">
        <v>0</v>
      </c>
      <c r="H7" s="37" t="s">
        <v>108</v>
      </c>
      <c r="I7" s="37" t="s">
        <v>109</v>
      </c>
      <c r="J7" s="37" t="s">
        <v>110</v>
      </c>
      <c r="K7" s="37" t="s">
        <v>111</v>
      </c>
      <c r="L7" s="37" t="s">
        <v>112</v>
      </c>
      <c r="M7" s="37" t="s">
        <v>113</v>
      </c>
      <c r="N7" s="38" t="s">
        <v>114</v>
      </c>
      <c r="O7" s="38">
        <v>60.54</v>
      </c>
      <c r="P7" s="38">
        <v>75.91</v>
      </c>
      <c r="Q7" s="38">
        <v>79.900000000000006</v>
      </c>
      <c r="R7" s="38">
        <v>2592</v>
      </c>
      <c r="S7" s="38">
        <v>254867</v>
      </c>
      <c r="T7" s="38">
        <v>244.95</v>
      </c>
      <c r="U7" s="38">
        <v>1040.49</v>
      </c>
      <c r="V7" s="38">
        <v>192969</v>
      </c>
      <c r="W7" s="38">
        <v>41.86</v>
      </c>
      <c r="X7" s="38">
        <v>4609.87</v>
      </c>
      <c r="Y7" s="38">
        <v>99.96</v>
      </c>
      <c r="Z7" s="38">
        <v>124.89</v>
      </c>
      <c r="AA7" s="38">
        <v>125.17</v>
      </c>
      <c r="AB7" s="38">
        <v>125.77</v>
      </c>
      <c r="AC7" s="38">
        <v>120.82</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187.63</v>
      </c>
      <c r="AV7" s="38">
        <v>45.56</v>
      </c>
      <c r="AW7" s="38">
        <v>47.31</v>
      </c>
      <c r="AX7" s="38">
        <v>55.98</v>
      </c>
      <c r="AY7" s="38">
        <v>62.82</v>
      </c>
      <c r="AZ7" s="38">
        <v>179.3</v>
      </c>
      <c r="BA7" s="38">
        <v>45.99</v>
      </c>
      <c r="BB7" s="38">
        <v>47.32</v>
      </c>
      <c r="BC7" s="38">
        <v>49.96</v>
      </c>
      <c r="BD7" s="38">
        <v>58.04</v>
      </c>
      <c r="BE7" s="38">
        <v>66.41</v>
      </c>
      <c r="BF7" s="38">
        <v>1554.42</v>
      </c>
      <c r="BG7" s="38">
        <v>1310.98</v>
      </c>
      <c r="BH7" s="38">
        <v>1219.05</v>
      </c>
      <c r="BI7" s="38">
        <v>1155.3900000000001</v>
      </c>
      <c r="BJ7" s="38">
        <v>1113.95</v>
      </c>
      <c r="BK7" s="38">
        <v>924.44</v>
      </c>
      <c r="BL7" s="38">
        <v>963.16</v>
      </c>
      <c r="BM7" s="38">
        <v>1017.47</v>
      </c>
      <c r="BN7" s="38">
        <v>970.35</v>
      </c>
      <c r="BO7" s="38">
        <v>917.29</v>
      </c>
      <c r="BP7" s="38">
        <v>707.33</v>
      </c>
      <c r="BQ7" s="38">
        <v>82.65</v>
      </c>
      <c r="BR7" s="38">
        <v>115.2</v>
      </c>
      <c r="BS7" s="38">
        <v>99.73</v>
      </c>
      <c r="BT7" s="38">
        <v>91.33</v>
      </c>
      <c r="BU7" s="38">
        <v>91.01</v>
      </c>
      <c r="BV7" s="38">
        <v>90.24</v>
      </c>
      <c r="BW7" s="38">
        <v>94.82</v>
      </c>
      <c r="BX7" s="38">
        <v>96.37</v>
      </c>
      <c r="BY7" s="38">
        <v>99.26</v>
      </c>
      <c r="BZ7" s="38">
        <v>99.67</v>
      </c>
      <c r="CA7" s="38">
        <v>101.26</v>
      </c>
      <c r="CB7" s="38">
        <v>139.85</v>
      </c>
      <c r="CC7" s="38">
        <v>115.71</v>
      </c>
      <c r="CD7" s="38">
        <v>137.13</v>
      </c>
      <c r="CE7" s="38">
        <v>150.09</v>
      </c>
      <c r="CF7" s="38">
        <v>150.86000000000001</v>
      </c>
      <c r="CG7" s="38">
        <v>170.22</v>
      </c>
      <c r="CH7" s="38">
        <v>162.88</v>
      </c>
      <c r="CI7" s="38">
        <v>162.65</v>
      </c>
      <c r="CJ7" s="38">
        <v>159.53</v>
      </c>
      <c r="CK7" s="38">
        <v>159.6</v>
      </c>
      <c r="CL7" s="38">
        <v>136.38999999999999</v>
      </c>
      <c r="CM7" s="38">
        <v>68.959999999999994</v>
      </c>
      <c r="CN7" s="38">
        <v>69.010000000000005</v>
      </c>
      <c r="CO7" s="38">
        <v>70.510000000000005</v>
      </c>
      <c r="CP7" s="38">
        <v>70.069999999999993</v>
      </c>
      <c r="CQ7" s="38">
        <v>62.34</v>
      </c>
      <c r="CR7" s="38">
        <v>67.099999999999994</v>
      </c>
      <c r="CS7" s="38">
        <v>67.95</v>
      </c>
      <c r="CT7" s="38">
        <v>66.63</v>
      </c>
      <c r="CU7" s="38">
        <v>67.040000000000006</v>
      </c>
      <c r="CV7" s="38">
        <v>66.34</v>
      </c>
      <c r="CW7" s="38">
        <v>60.13</v>
      </c>
      <c r="CX7" s="38">
        <v>91.17</v>
      </c>
      <c r="CY7" s="38">
        <v>91.28</v>
      </c>
      <c r="CZ7" s="38">
        <v>91.33</v>
      </c>
      <c r="DA7" s="38">
        <v>91.33</v>
      </c>
      <c r="DB7" s="38">
        <v>91.31</v>
      </c>
      <c r="DC7" s="38">
        <v>93.01</v>
      </c>
      <c r="DD7" s="38">
        <v>93.12</v>
      </c>
      <c r="DE7" s="38">
        <v>93.38</v>
      </c>
      <c r="DF7" s="38">
        <v>93.5</v>
      </c>
      <c r="DG7" s="38">
        <v>93.86</v>
      </c>
      <c r="DH7" s="38">
        <v>95.06</v>
      </c>
      <c r="DI7" s="38">
        <v>6.55</v>
      </c>
      <c r="DJ7" s="38">
        <v>9.61</v>
      </c>
      <c r="DK7" s="38">
        <v>12.36</v>
      </c>
      <c r="DL7" s="38">
        <v>15.09</v>
      </c>
      <c r="DM7" s="38">
        <v>17.38</v>
      </c>
      <c r="DN7" s="38">
        <v>16.559999999999999</v>
      </c>
      <c r="DO7" s="38">
        <v>28.35</v>
      </c>
      <c r="DP7" s="38">
        <v>27.96</v>
      </c>
      <c r="DQ7" s="38">
        <v>28.81</v>
      </c>
      <c r="DR7" s="38">
        <v>31.19</v>
      </c>
      <c r="DS7" s="38">
        <v>38.130000000000003</v>
      </c>
      <c r="DT7" s="38">
        <v>0</v>
      </c>
      <c r="DU7" s="38">
        <v>0</v>
      </c>
      <c r="DV7" s="38">
        <v>0</v>
      </c>
      <c r="DW7" s="38">
        <v>1.07</v>
      </c>
      <c r="DX7" s="38">
        <v>0.06</v>
      </c>
      <c r="DY7" s="38">
        <v>2.82</v>
      </c>
      <c r="DZ7" s="38">
        <v>3.05</v>
      </c>
      <c r="EA7" s="38">
        <v>3.4</v>
      </c>
      <c r="EB7" s="38">
        <v>3.84</v>
      </c>
      <c r="EC7" s="38">
        <v>4.3099999999999996</v>
      </c>
      <c r="ED7" s="38">
        <v>5.37</v>
      </c>
      <c r="EE7" s="38">
        <v>0.18</v>
      </c>
      <c r="EF7" s="38">
        <v>0.17</v>
      </c>
      <c r="EG7" s="38">
        <v>0.15</v>
      </c>
      <c r="EH7" s="38">
        <v>0.22</v>
      </c>
      <c r="EI7" s="38">
        <v>0.19</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さいとう　こうじ</cp:lastModifiedBy>
  <cp:lastPrinted>2019-01-29T06:50:57Z</cp:lastPrinted>
  <dcterms:created xsi:type="dcterms:W3CDTF">2018-12-03T08:49:19Z</dcterms:created>
  <dcterms:modified xsi:type="dcterms:W3CDTF">2019-01-29T23:48:47Z</dcterms:modified>
  <cp:category/>
</cp:coreProperties>
</file>