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道路維持課\非公開\管理担当\⑲調査・回答\【5月】地方公営企業調査\H30年度に回答\H31.1.28 公営企業に係る経営比較分析表(平成29年度決算）\提出用\"/>
    </mc:Choice>
  </mc:AlternateContent>
  <workbookProtection workbookAlgorithmName="SHA-512" workbookHashValue="GRhpRPTMLH6FuGQvnc3krijN8VoZfbZmZsNNlv2ApeFYV94WiR0xnIOA+45L1N6KTnX3UAzQZo6GeuickgmABg==" workbookSaltValue="wkxZZt1RphNhYJdiuojc5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GQ30" i="4"/>
  <c r="LT76" i="4"/>
  <c r="GQ51" i="4"/>
  <c r="LH30" i="4"/>
  <c r="IE76" i="4"/>
  <c r="BZ30" i="4"/>
  <c r="BZ51" i="4"/>
  <c r="BG30" i="4"/>
  <c r="HP76" i="4"/>
  <c r="BG51" i="4"/>
  <c r="AV76" i="4"/>
  <c r="KO51" i="4"/>
  <c r="LE76" i="4"/>
  <c r="FX51" i="4"/>
  <c r="KO30" i="4"/>
  <c r="FX30" i="4"/>
  <c r="HA76" i="4"/>
  <c r="AN51" i="4"/>
  <c r="FE30" i="4"/>
  <c r="KP76" i="4"/>
  <c r="JV30" i="4"/>
  <c r="AN30" i="4"/>
  <c r="AG76" i="4"/>
  <c r="JV51" i="4"/>
  <c r="FE51" i="4"/>
  <c r="KA76" i="4"/>
  <c r="EL51" i="4"/>
  <c r="JC30" i="4"/>
  <c r="R76" i="4"/>
  <c r="GL76" i="4"/>
  <c r="U51" i="4"/>
  <c r="EL30" i="4"/>
  <c r="JC51" i="4"/>
  <c r="U30" i="4"/>
</calcChain>
</file>

<file path=xl/sharedStrings.xml><?xml version="1.0" encoding="utf-8"?>
<sst xmlns="http://schemas.openxmlformats.org/spreadsheetml/2006/main" count="287" uniqueCount="146">
  <si>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</si>
  <si>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</si>
  <si>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</si>
  <si>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</si>
  <si>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</si>
  <si>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</si>
  <si>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</si>
  <si>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</si>
  <si>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</si>
  <si>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</si>
  <si>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</si>
  <si>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</si>
  <si>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</si>
  <si>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</si>
  <si>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</si>
  <si>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</si>
  <si>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</si>
  <si>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</si>
  <si>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</si>
  <si>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</si>
  <si>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</si>
  <si>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</si>
  <si>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</si>
  <si>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</si>
  <si>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</si>
  <si>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</si>
  <si>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</si>
  <si>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</si>
  <si>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</si>
  <si>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</si>
  <si>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</si>
  <si>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</si>
  <si>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</si>
  <si>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</si>
  <si>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</si>
  <si>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</si>
  <si>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</si>
  <si>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</si>
  <si>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</si>
  <si>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</si>
  <si>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</si>
  <si>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</si>
  <si>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</si>
  <si>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</si>
  <si>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</si>
  <si>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</si>
  <si>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</si>
  <si>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</si>
  <si>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</si>
  <si>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</si>
  <si>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</si>
  <si>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</si>
  <si>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</si>
  <si>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</si>
  <si>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</si>
  <si>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</si>
  <si>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</si>
  <si>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</si>
  <si>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</si>
  <si>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</si>
  <si>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</si>
  <si>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</si>
  <si>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</si>
  <si>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</si>
  <si>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</si>
  <si>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</si>
  <si>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</si>
  <si>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</si>
  <si>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</si>
  <si>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</si>
  <si>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</si>
  <si>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</si>
  <si>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</si>
  <si>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</si>
  <si>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</si>
  <si>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</si>
  <si>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</si>
  <si>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</si>
  <si>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</si>
  <si>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</si>
  <si>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</si>
  <si>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</si>
  <si>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</si>
  <si>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</si>
  <si>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</si>
  <si>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</si>
  <si>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</si>
  <si>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</si>
  <si>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</si>
  <si>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</si>
  <si>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</si>
  <si>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</si>
  <si>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</si>
  <si>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</si>
  <si>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</si>
  <si>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</si>
  <si>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</si>
  <si>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</si>
  <si>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</si>
  <si>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</si>
  <si>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</si>
  <si>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</si>
  <si>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</si>
  <si>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</si>
  <si>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</si>
  <si>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</si>
  <si>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</si>
  <si>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</si>
  <si>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</si>
  <si>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</si>
  <si>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</si>
  <si>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</si>
  <si>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</si>
  <si>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</si>
  <si>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</si>
  <si>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</si>
  <si>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当該値(N-1)</t>
    <phoneticPr fontId="5"/>
  </si>
  <si>
    <t>当該値(N-3)</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</si>
  <si>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</si>
  <si>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</si>
  <si>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</si>
  <si>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</si>
  <si>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</si>
  <si>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</si>
  <si>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富士市</t>
  </si>
  <si>
    <t>富士駅前駐車場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</si>
  <si>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</si>
  <si>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</si>
  <si>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</si>
  <si>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</si>
  <si>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</si>
  <si>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</si>
  <si>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</si>
  <si>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</si>
  <si>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</si>
  <si>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</si>
  <si>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</si>
  <si>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</si>
  <si>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</si>
  <si>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</si>
  <si>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</si>
  <si>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</si>
  <si>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立地にも恵まれ、多くの利用者に支えられている。市民に広く認知され、駐車場稼働率は平均より低いが収益は上がっている。施設は古く、今後、施設維持のためには大規模な設備投資が必要となるが、現在、周辺に再開発事業が計画されていることから、再開発計画の中での駐車場のあり方について方針が示された後に、大規模な設備投資の是非について検討する。それまでは現状維持とする。</t>
    <phoneticPr fontId="5"/>
  </si>
  <si>
    <t>わずかではあるが年々稼働率が減少傾向である。平均値に対しては低いものの、富士駅の利用者に広く利用されており認知度も高く、現状の稼働率は100％を超え収益も上がっていることから、現状維持が妥当と考える。</t>
    <rPh sb="53" eb="56">
      <t>ニンチド</t>
    </rPh>
    <rPh sb="57" eb="58">
      <t>タカ</t>
    </rPh>
    <phoneticPr fontId="5"/>
  </si>
  <si>
    <t>収益的収支比率は常に100％を超え、他会計から補助金を得ることなく収益を上げているが、平均値には届いていない。売上高GOP比率、EBITDAは平均値近くに推移している。H27年度に収益の落ち込みが見えたが、この原因は自転車駐車場用地確保のため、一時的に駐車可能台数が減ったためであり、H28年度には例年並みに持ち直している。H26年度までは市営駐車場全6箇所を1つの単位として管理していたため、個々の駐車場単位で集計できるようになったH27年度以降の数値と乖離している。H27年度以降の数値が正しい数値である。収益が保てているため、現状を継続することが妥当と考える。</t>
    <phoneticPr fontId="5"/>
  </si>
  <si>
    <t>河川上に設置されている駐車場であり、敷地の地価は近傍地より求めたものである。設備投資見込額は補修工事費及び修繕費を見込んでいる。設備が古いため維持管理上必要な修繕をしているが、今後計画的な補修工事のための設備投資が必要になってくると考える。</t>
    <rPh sb="71" eb="73">
      <t>イジ</t>
    </rPh>
    <rPh sb="73" eb="75">
      <t>カンリ</t>
    </rPh>
    <rPh sb="75" eb="76">
      <t>ジョウ</t>
    </rPh>
    <rPh sb="76" eb="78">
      <t>ヒツヨウ</t>
    </rPh>
    <rPh sb="79" eb="81">
      <t>シュウゼン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</si>
</sst>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6" fillId="0" borderId="9" xfId="0" quotePrefix="1"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217</c:v>
                </c:pt>
                <c:pt idx="1">
                  <c:v>256.2</c:v>
                </c:pt>
                <c:pt idx="2">
                  <c:v>144.80000000000001</c:v>
                </c:pt>
                <c:pt idx="3">
                  <c:v>197.6</c:v>
                </c:pt>
                <c:pt idx="4">
                  <c:v>209.6</c:v>
                </c:pt>
              </c:numCache>
            </c:numRef>
          </c:val>
          <c:extLst xmlns:c16r2="http://schemas.microsoft.com/office/drawing/2015/06/chart">
            <c:ext xmlns:c16="http://schemas.microsoft.com/office/drawing/2014/chart" uri="{C3380CC4-5D6E-409C-BE32-E72D297353CC}">
              <c16:uniqueId val="{00000000-E65A-4C1B-AB89-BA38B3D4C9ED}"/>
            </c:ext>
          </c:extLst>
        </c:ser>
        <c:dLbls>
          <c:showLegendKey val="0"/>
          <c:showVal val="0"/>
          <c:showCatName val="0"/>
          <c:showSerName val="0"/>
          <c:showPercent val="0"/>
          <c:showBubbleSize val="0"/>
        </c:dLbls>
        <c:gapWidth val="150"/>
        <c:axId val="501815040"/>
        <c:axId val="50181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E65A-4C1B-AB89-BA38B3D4C9ED}"/>
            </c:ext>
          </c:extLst>
        </c:ser>
        <c:dLbls>
          <c:showLegendKey val="0"/>
          <c:showVal val="0"/>
          <c:showCatName val="0"/>
          <c:showSerName val="0"/>
          <c:showPercent val="0"/>
          <c:showBubbleSize val="0"/>
        </c:dLbls>
        <c:marker val="1"/>
        <c:smooth val="0"/>
        <c:axId val="501815040"/>
        <c:axId val="501816608"/>
      </c:lineChart>
      <c:dateAx>
        <c:axId val="501815040"/>
        <c:scaling>
          <c:orientation val="minMax"/>
        </c:scaling>
        <c:delete val="1"/>
        <c:axPos val="b"/>
        <c:numFmt formatCode="ge" sourceLinked="1"/>
        <c:majorTickMark val="none"/>
        <c:minorTickMark val="none"/>
        <c:tickLblPos val="none"/>
        <c:crossAx val="501816608"/>
        <c:crosses val="autoZero"/>
        <c:auto val="1"/>
        <c:lblOffset val="100"/>
        <c:baseTimeUnit val="years"/>
      </c:dateAx>
      <c:valAx>
        <c:axId val="50181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181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20-477F-8B44-D4F50FD90642}"/>
            </c:ext>
          </c:extLst>
        </c:ser>
        <c:dLbls>
          <c:showLegendKey val="0"/>
          <c:showVal val="0"/>
          <c:showCatName val="0"/>
          <c:showSerName val="0"/>
          <c:showPercent val="0"/>
          <c:showBubbleSize val="0"/>
        </c:dLbls>
        <c:gapWidth val="150"/>
        <c:axId val="501817392"/>
        <c:axId val="50181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9520-477F-8B44-D4F50FD90642}"/>
            </c:ext>
          </c:extLst>
        </c:ser>
        <c:dLbls>
          <c:showLegendKey val="0"/>
          <c:showVal val="0"/>
          <c:showCatName val="0"/>
          <c:showSerName val="0"/>
          <c:showPercent val="0"/>
          <c:showBubbleSize val="0"/>
        </c:dLbls>
        <c:marker val="1"/>
        <c:smooth val="0"/>
        <c:axId val="501817392"/>
        <c:axId val="501818176"/>
      </c:lineChart>
      <c:dateAx>
        <c:axId val="501817392"/>
        <c:scaling>
          <c:orientation val="minMax"/>
        </c:scaling>
        <c:delete val="1"/>
        <c:axPos val="b"/>
        <c:numFmt formatCode="ge" sourceLinked="1"/>
        <c:majorTickMark val="none"/>
        <c:minorTickMark val="none"/>
        <c:tickLblPos val="none"/>
        <c:crossAx val="501818176"/>
        <c:crosses val="autoZero"/>
        <c:auto val="1"/>
        <c:lblOffset val="100"/>
        <c:baseTimeUnit val="years"/>
      </c:dateAx>
      <c:valAx>
        <c:axId val="50181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181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683-4865-82D2-B707C1F1B53A}"/>
            </c:ext>
          </c:extLst>
        </c:ser>
        <c:dLbls>
          <c:showLegendKey val="0"/>
          <c:showVal val="0"/>
          <c:showCatName val="0"/>
          <c:showSerName val="0"/>
          <c:showPercent val="0"/>
          <c:showBubbleSize val="0"/>
        </c:dLbls>
        <c:gapWidth val="150"/>
        <c:axId val="438573128"/>
        <c:axId val="5020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683-4865-82D2-B707C1F1B53A}"/>
            </c:ext>
          </c:extLst>
        </c:ser>
        <c:dLbls>
          <c:showLegendKey val="0"/>
          <c:showVal val="0"/>
          <c:showCatName val="0"/>
          <c:showSerName val="0"/>
          <c:showPercent val="0"/>
          <c:showBubbleSize val="0"/>
        </c:dLbls>
        <c:marker val="1"/>
        <c:smooth val="0"/>
        <c:axId val="438573128"/>
        <c:axId val="502069408"/>
      </c:lineChart>
      <c:dateAx>
        <c:axId val="438573128"/>
        <c:scaling>
          <c:orientation val="minMax"/>
        </c:scaling>
        <c:delete val="1"/>
        <c:axPos val="b"/>
        <c:numFmt formatCode="ge" sourceLinked="1"/>
        <c:majorTickMark val="none"/>
        <c:minorTickMark val="none"/>
        <c:tickLblPos val="none"/>
        <c:crossAx val="502069408"/>
        <c:crosses val="autoZero"/>
        <c:auto val="1"/>
        <c:lblOffset val="100"/>
        <c:baseTimeUnit val="years"/>
      </c:dateAx>
      <c:valAx>
        <c:axId val="5020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8573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282-4645-981D-114FB4CF21FE}"/>
            </c:ext>
          </c:extLst>
        </c:ser>
        <c:dLbls>
          <c:showLegendKey val="0"/>
          <c:showVal val="0"/>
          <c:showCatName val="0"/>
          <c:showSerName val="0"/>
          <c:showPercent val="0"/>
          <c:showBubbleSize val="0"/>
        </c:dLbls>
        <c:gapWidth val="150"/>
        <c:axId val="502070192"/>
        <c:axId val="50207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282-4645-981D-114FB4CF21FE}"/>
            </c:ext>
          </c:extLst>
        </c:ser>
        <c:dLbls>
          <c:showLegendKey val="0"/>
          <c:showVal val="0"/>
          <c:showCatName val="0"/>
          <c:showSerName val="0"/>
          <c:showPercent val="0"/>
          <c:showBubbleSize val="0"/>
        </c:dLbls>
        <c:marker val="1"/>
        <c:smooth val="0"/>
        <c:axId val="502070192"/>
        <c:axId val="502070584"/>
      </c:lineChart>
      <c:dateAx>
        <c:axId val="502070192"/>
        <c:scaling>
          <c:orientation val="minMax"/>
        </c:scaling>
        <c:delete val="1"/>
        <c:axPos val="b"/>
        <c:numFmt formatCode="ge" sourceLinked="1"/>
        <c:majorTickMark val="none"/>
        <c:minorTickMark val="none"/>
        <c:tickLblPos val="none"/>
        <c:crossAx val="502070584"/>
        <c:crosses val="autoZero"/>
        <c:auto val="1"/>
        <c:lblOffset val="100"/>
        <c:baseTimeUnit val="years"/>
      </c:dateAx>
      <c:valAx>
        <c:axId val="502070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07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43-41C9-855C-6E60446550A5}"/>
            </c:ext>
          </c:extLst>
        </c:ser>
        <c:dLbls>
          <c:showLegendKey val="0"/>
          <c:showVal val="0"/>
          <c:showCatName val="0"/>
          <c:showSerName val="0"/>
          <c:showPercent val="0"/>
          <c:showBubbleSize val="0"/>
        </c:dLbls>
        <c:gapWidth val="150"/>
        <c:axId val="502071368"/>
        <c:axId val="50207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8D43-41C9-855C-6E60446550A5}"/>
            </c:ext>
          </c:extLst>
        </c:ser>
        <c:dLbls>
          <c:showLegendKey val="0"/>
          <c:showVal val="0"/>
          <c:showCatName val="0"/>
          <c:showSerName val="0"/>
          <c:showPercent val="0"/>
          <c:showBubbleSize val="0"/>
        </c:dLbls>
        <c:marker val="1"/>
        <c:smooth val="0"/>
        <c:axId val="502071368"/>
        <c:axId val="502071760"/>
      </c:lineChart>
      <c:dateAx>
        <c:axId val="502071368"/>
        <c:scaling>
          <c:orientation val="minMax"/>
        </c:scaling>
        <c:delete val="1"/>
        <c:axPos val="b"/>
        <c:numFmt formatCode="ge" sourceLinked="1"/>
        <c:majorTickMark val="none"/>
        <c:minorTickMark val="none"/>
        <c:tickLblPos val="none"/>
        <c:crossAx val="502071760"/>
        <c:crosses val="autoZero"/>
        <c:auto val="1"/>
        <c:lblOffset val="100"/>
        <c:baseTimeUnit val="years"/>
      </c:dateAx>
      <c:valAx>
        <c:axId val="50207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071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70-48C3-A6FD-B12972430DE9}"/>
            </c:ext>
          </c:extLst>
        </c:ser>
        <c:dLbls>
          <c:showLegendKey val="0"/>
          <c:showVal val="0"/>
          <c:showCatName val="0"/>
          <c:showSerName val="0"/>
          <c:showPercent val="0"/>
          <c:showBubbleSize val="0"/>
        </c:dLbls>
        <c:gapWidth val="150"/>
        <c:axId val="502072544"/>
        <c:axId val="50207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5970-48C3-A6FD-B12972430DE9}"/>
            </c:ext>
          </c:extLst>
        </c:ser>
        <c:dLbls>
          <c:showLegendKey val="0"/>
          <c:showVal val="0"/>
          <c:showCatName val="0"/>
          <c:showSerName val="0"/>
          <c:showPercent val="0"/>
          <c:showBubbleSize val="0"/>
        </c:dLbls>
        <c:marker val="1"/>
        <c:smooth val="0"/>
        <c:axId val="502072544"/>
        <c:axId val="502072936"/>
      </c:lineChart>
      <c:dateAx>
        <c:axId val="502072544"/>
        <c:scaling>
          <c:orientation val="minMax"/>
        </c:scaling>
        <c:delete val="1"/>
        <c:axPos val="b"/>
        <c:numFmt formatCode="ge" sourceLinked="1"/>
        <c:majorTickMark val="none"/>
        <c:minorTickMark val="none"/>
        <c:tickLblPos val="none"/>
        <c:crossAx val="502072936"/>
        <c:crosses val="autoZero"/>
        <c:auto val="1"/>
        <c:lblOffset val="100"/>
        <c:baseTimeUnit val="years"/>
      </c:dateAx>
      <c:valAx>
        <c:axId val="502072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207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189.2</c:v>
                </c:pt>
                <c:pt idx="1">
                  <c:v>183.8</c:v>
                </c:pt>
                <c:pt idx="2">
                  <c:v>161</c:v>
                </c:pt>
                <c:pt idx="3">
                  <c:v>164.3</c:v>
                </c:pt>
                <c:pt idx="4">
                  <c:v>164.3</c:v>
                </c:pt>
              </c:numCache>
            </c:numRef>
          </c:val>
          <c:extLst xmlns:c16r2="http://schemas.microsoft.com/office/drawing/2015/06/chart">
            <c:ext xmlns:c16="http://schemas.microsoft.com/office/drawing/2014/chart" uri="{C3380CC4-5D6E-409C-BE32-E72D297353CC}">
              <c16:uniqueId val="{00000000-5973-42FE-B17B-22CE844B3D90}"/>
            </c:ext>
          </c:extLst>
        </c:ser>
        <c:dLbls>
          <c:showLegendKey val="0"/>
          <c:showVal val="0"/>
          <c:showCatName val="0"/>
          <c:showSerName val="0"/>
          <c:showPercent val="0"/>
          <c:showBubbleSize val="0"/>
        </c:dLbls>
        <c:gapWidth val="150"/>
        <c:axId val="501491848"/>
        <c:axId val="50149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5973-42FE-B17B-22CE844B3D90}"/>
            </c:ext>
          </c:extLst>
        </c:ser>
        <c:dLbls>
          <c:showLegendKey val="0"/>
          <c:showVal val="0"/>
          <c:showCatName val="0"/>
          <c:showSerName val="0"/>
          <c:showPercent val="0"/>
          <c:showBubbleSize val="0"/>
        </c:dLbls>
        <c:marker val="1"/>
        <c:smooth val="0"/>
        <c:axId val="501491848"/>
        <c:axId val="501492240"/>
      </c:lineChart>
      <c:dateAx>
        <c:axId val="501491848"/>
        <c:scaling>
          <c:orientation val="minMax"/>
        </c:scaling>
        <c:delete val="1"/>
        <c:axPos val="b"/>
        <c:numFmt formatCode="ge" sourceLinked="1"/>
        <c:majorTickMark val="none"/>
        <c:minorTickMark val="none"/>
        <c:tickLblPos val="none"/>
        <c:crossAx val="501492240"/>
        <c:crosses val="autoZero"/>
        <c:auto val="1"/>
        <c:lblOffset val="100"/>
        <c:baseTimeUnit val="years"/>
      </c:dateAx>
      <c:valAx>
        <c:axId val="50149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1491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53.7</c:v>
                </c:pt>
                <c:pt idx="1">
                  <c:v>60.6</c:v>
                </c:pt>
                <c:pt idx="2">
                  <c:v>30.7</c:v>
                </c:pt>
                <c:pt idx="3">
                  <c:v>48.8</c:v>
                </c:pt>
                <c:pt idx="4">
                  <c:v>52.1</c:v>
                </c:pt>
              </c:numCache>
            </c:numRef>
          </c:val>
          <c:extLst xmlns:c16r2="http://schemas.microsoft.com/office/drawing/2015/06/chart">
            <c:ext xmlns:c16="http://schemas.microsoft.com/office/drawing/2014/chart" uri="{C3380CC4-5D6E-409C-BE32-E72D297353CC}">
              <c16:uniqueId val="{00000000-A122-4DBA-B8B3-E9229AD13880}"/>
            </c:ext>
          </c:extLst>
        </c:ser>
        <c:dLbls>
          <c:showLegendKey val="0"/>
          <c:showVal val="0"/>
          <c:showCatName val="0"/>
          <c:showSerName val="0"/>
          <c:showPercent val="0"/>
          <c:showBubbleSize val="0"/>
        </c:dLbls>
        <c:gapWidth val="150"/>
        <c:axId val="501493024"/>
        <c:axId val="50149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A122-4DBA-B8B3-E9229AD13880}"/>
            </c:ext>
          </c:extLst>
        </c:ser>
        <c:dLbls>
          <c:showLegendKey val="0"/>
          <c:showVal val="0"/>
          <c:showCatName val="0"/>
          <c:showSerName val="0"/>
          <c:showPercent val="0"/>
          <c:showBubbleSize val="0"/>
        </c:dLbls>
        <c:marker val="1"/>
        <c:smooth val="0"/>
        <c:axId val="501493024"/>
        <c:axId val="501493416"/>
      </c:lineChart>
      <c:dateAx>
        <c:axId val="501493024"/>
        <c:scaling>
          <c:orientation val="minMax"/>
        </c:scaling>
        <c:delete val="1"/>
        <c:axPos val="b"/>
        <c:numFmt formatCode="ge" sourceLinked="1"/>
        <c:majorTickMark val="none"/>
        <c:minorTickMark val="none"/>
        <c:tickLblPos val="none"/>
        <c:crossAx val="501493416"/>
        <c:crosses val="autoZero"/>
        <c:auto val="1"/>
        <c:lblOffset val="100"/>
        <c:baseTimeUnit val="years"/>
      </c:dateAx>
      <c:valAx>
        <c:axId val="501493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149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6981</c:v>
                </c:pt>
                <c:pt idx="1">
                  <c:v>7949</c:v>
                </c:pt>
                <c:pt idx="2">
                  <c:v>3748</c:v>
                </c:pt>
                <c:pt idx="3">
                  <c:v>6196</c:v>
                </c:pt>
                <c:pt idx="4">
                  <c:v>6585</c:v>
                </c:pt>
              </c:numCache>
            </c:numRef>
          </c:val>
          <c:extLst xmlns:c16r2="http://schemas.microsoft.com/office/drawing/2015/06/chart">
            <c:ext xmlns:c16="http://schemas.microsoft.com/office/drawing/2014/chart" uri="{C3380CC4-5D6E-409C-BE32-E72D297353CC}">
              <c16:uniqueId val="{00000000-CA13-4921-B0EC-06B31CCFE831}"/>
            </c:ext>
          </c:extLst>
        </c:ser>
        <c:dLbls>
          <c:showLegendKey val="0"/>
          <c:showVal val="0"/>
          <c:showCatName val="0"/>
          <c:showSerName val="0"/>
          <c:showPercent val="0"/>
          <c:showBubbleSize val="0"/>
        </c:dLbls>
        <c:gapWidth val="150"/>
        <c:axId val="501494200"/>
        <c:axId val="50149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CA13-4921-B0EC-06B31CCFE831}"/>
            </c:ext>
          </c:extLst>
        </c:ser>
        <c:dLbls>
          <c:showLegendKey val="0"/>
          <c:showVal val="0"/>
          <c:showCatName val="0"/>
          <c:showSerName val="0"/>
          <c:showPercent val="0"/>
          <c:showBubbleSize val="0"/>
        </c:dLbls>
        <c:marker val="1"/>
        <c:smooth val="0"/>
        <c:axId val="501494200"/>
        <c:axId val="501494592"/>
      </c:lineChart>
      <c:dateAx>
        <c:axId val="501494200"/>
        <c:scaling>
          <c:orientation val="minMax"/>
        </c:scaling>
        <c:delete val="1"/>
        <c:axPos val="b"/>
        <c:numFmt formatCode="ge" sourceLinked="1"/>
        <c:majorTickMark val="none"/>
        <c:minorTickMark val="none"/>
        <c:tickLblPos val="none"/>
        <c:crossAx val="501494592"/>
        <c:crosses val="autoZero"/>
        <c:auto val="1"/>
        <c:lblOffset val="100"/>
        <c:baseTimeUnit val="years"/>
      </c:dateAx>
      <c:valAx>
        <c:axId val="501494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1494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I52"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row>
    <row r="3" spans="1:382" ht="9.75" customHeight="1" x14ac:dyDescent="0.15">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row>
    <row r="4" spans="1:382" ht="9.75" customHeight="1" x14ac:dyDescent="0.15">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0" t="str">
        <f>データ!H6&amp;"　"&amp;データ!I6</f>
        <v>静岡県富士市　富士駅前駐車場</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41" t="s">
        <v>4</v>
      </c>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Ａ３Ｂ１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駅</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636</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37" t="s">
        <v>19</v>
      </c>
      <c r="NE9" s="138"/>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132</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広場式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47</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42</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108</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導入なし</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1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9" t="s">
        <v>23</v>
      </c>
      <c r="NE11" s="129"/>
      <c r="NF11" s="129"/>
      <c r="NG11" s="129"/>
      <c r="NH11" s="129"/>
      <c r="NI11" s="129"/>
      <c r="NJ11" s="129"/>
      <c r="NK11" s="129"/>
      <c r="NL11" s="129"/>
      <c r="NM11" s="129"/>
      <c r="NN11" s="129"/>
      <c r="NO11" s="129"/>
      <c r="NP11" s="129"/>
      <c r="NQ11" s="129"/>
      <c r="NR11" s="129"/>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9"/>
      <c r="NE12" s="129"/>
      <c r="NF12" s="129"/>
      <c r="NG12" s="129"/>
      <c r="NH12" s="129"/>
      <c r="NI12" s="129"/>
      <c r="NJ12" s="129"/>
      <c r="NK12" s="129"/>
      <c r="NL12" s="129"/>
      <c r="NM12" s="129"/>
      <c r="NN12" s="129"/>
      <c r="NO12" s="129"/>
      <c r="NP12" s="129"/>
      <c r="NQ12" s="129"/>
      <c r="NR12" s="129"/>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0"/>
      <c r="NE13" s="130"/>
      <c r="NF13" s="130"/>
      <c r="NG13" s="130"/>
      <c r="NH13" s="130"/>
      <c r="NI13" s="130"/>
      <c r="NJ13" s="130"/>
      <c r="NK13" s="130"/>
      <c r="NL13" s="130"/>
      <c r="NM13" s="130"/>
      <c r="NN13" s="130"/>
      <c r="NO13" s="130"/>
      <c r="NP13" s="130"/>
      <c r="NQ13" s="130"/>
      <c r="NR13" s="130"/>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114" t="s">
        <v>144</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5">
        <f>データ!$B$11</f>
        <v>41275</v>
      </c>
      <c r="V30" s="115"/>
      <c r="W30" s="115"/>
      <c r="X30" s="115"/>
      <c r="Y30" s="115"/>
      <c r="Z30" s="115"/>
      <c r="AA30" s="115"/>
      <c r="AB30" s="115"/>
      <c r="AC30" s="115"/>
      <c r="AD30" s="115"/>
      <c r="AE30" s="115"/>
      <c r="AF30" s="115"/>
      <c r="AG30" s="115"/>
      <c r="AH30" s="115"/>
      <c r="AI30" s="115"/>
      <c r="AJ30" s="115"/>
      <c r="AK30" s="115"/>
      <c r="AL30" s="115"/>
      <c r="AM30" s="115"/>
      <c r="AN30" s="115">
        <f>データ!$C$11</f>
        <v>41640</v>
      </c>
      <c r="AO30" s="115"/>
      <c r="AP30" s="115"/>
      <c r="AQ30" s="115"/>
      <c r="AR30" s="115"/>
      <c r="AS30" s="115"/>
      <c r="AT30" s="115"/>
      <c r="AU30" s="115"/>
      <c r="AV30" s="115"/>
      <c r="AW30" s="115"/>
      <c r="AX30" s="115"/>
      <c r="AY30" s="115"/>
      <c r="AZ30" s="115"/>
      <c r="BA30" s="115"/>
      <c r="BB30" s="115"/>
      <c r="BC30" s="115"/>
      <c r="BD30" s="115"/>
      <c r="BE30" s="115"/>
      <c r="BF30" s="115"/>
      <c r="BG30" s="115">
        <f>データ!$D$11</f>
        <v>42005</v>
      </c>
      <c r="BH30" s="115"/>
      <c r="BI30" s="115"/>
      <c r="BJ30" s="115"/>
      <c r="BK30" s="115"/>
      <c r="BL30" s="115"/>
      <c r="BM30" s="115"/>
      <c r="BN30" s="115"/>
      <c r="BO30" s="115"/>
      <c r="BP30" s="115"/>
      <c r="BQ30" s="115"/>
      <c r="BR30" s="115"/>
      <c r="BS30" s="115"/>
      <c r="BT30" s="115"/>
      <c r="BU30" s="115"/>
      <c r="BV30" s="115"/>
      <c r="BW30" s="115"/>
      <c r="BX30" s="115"/>
      <c r="BY30" s="115"/>
      <c r="BZ30" s="115">
        <f>データ!$E$11</f>
        <v>42370</v>
      </c>
      <c r="CA30" s="115"/>
      <c r="CB30" s="115"/>
      <c r="CC30" s="115"/>
      <c r="CD30" s="115"/>
      <c r="CE30" s="115"/>
      <c r="CF30" s="115"/>
      <c r="CG30" s="115"/>
      <c r="CH30" s="115"/>
      <c r="CI30" s="115"/>
      <c r="CJ30" s="115"/>
      <c r="CK30" s="115"/>
      <c r="CL30" s="115"/>
      <c r="CM30" s="115"/>
      <c r="CN30" s="115"/>
      <c r="CO30" s="115"/>
      <c r="CP30" s="115"/>
      <c r="CQ30" s="115"/>
      <c r="CR30" s="115"/>
      <c r="CS30" s="115">
        <f>データ!$F$11</f>
        <v>42736</v>
      </c>
      <c r="CT30" s="115"/>
      <c r="CU30" s="115"/>
      <c r="CV30" s="115"/>
      <c r="CW30" s="115"/>
      <c r="CX30" s="115"/>
      <c r="CY30" s="115"/>
      <c r="CZ30" s="115"/>
      <c r="DA30" s="115"/>
      <c r="DB30" s="115"/>
      <c r="DC30" s="115"/>
      <c r="DD30" s="115"/>
      <c r="DE30" s="115"/>
      <c r="DF30" s="115"/>
      <c r="DG30" s="115"/>
      <c r="DH30" s="115"/>
      <c r="DI30" s="115"/>
      <c r="DJ30" s="115"/>
      <c r="DK30" s="11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5">
        <f>データ!$B$11</f>
        <v>41275</v>
      </c>
      <c r="EM30" s="115"/>
      <c r="EN30" s="115"/>
      <c r="EO30" s="115"/>
      <c r="EP30" s="115"/>
      <c r="EQ30" s="115"/>
      <c r="ER30" s="115"/>
      <c r="ES30" s="115"/>
      <c r="ET30" s="115"/>
      <c r="EU30" s="115"/>
      <c r="EV30" s="115"/>
      <c r="EW30" s="115"/>
      <c r="EX30" s="115"/>
      <c r="EY30" s="115"/>
      <c r="EZ30" s="115"/>
      <c r="FA30" s="115"/>
      <c r="FB30" s="115"/>
      <c r="FC30" s="115"/>
      <c r="FD30" s="115"/>
      <c r="FE30" s="115">
        <f>データ!$C$11</f>
        <v>41640</v>
      </c>
      <c r="FF30" s="115"/>
      <c r="FG30" s="115"/>
      <c r="FH30" s="115"/>
      <c r="FI30" s="115"/>
      <c r="FJ30" s="115"/>
      <c r="FK30" s="115"/>
      <c r="FL30" s="115"/>
      <c r="FM30" s="115"/>
      <c r="FN30" s="115"/>
      <c r="FO30" s="115"/>
      <c r="FP30" s="115"/>
      <c r="FQ30" s="115"/>
      <c r="FR30" s="115"/>
      <c r="FS30" s="115"/>
      <c r="FT30" s="115"/>
      <c r="FU30" s="115"/>
      <c r="FV30" s="115"/>
      <c r="FW30" s="115"/>
      <c r="FX30" s="115">
        <f>データ!$D$11</f>
        <v>42005</v>
      </c>
      <c r="FY30" s="115"/>
      <c r="FZ30" s="115"/>
      <c r="GA30" s="115"/>
      <c r="GB30" s="115"/>
      <c r="GC30" s="115"/>
      <c r="GD30" s="115"/>
      <c r="GE30" s="115"/>
      <c r="GF30" s="115"/>
      <c r="GG30" s="115"/>
      <c r="GH30" s="115"/>
      <c r="GI30" s="115"/>
      <c r="GJ30" s="115"/>
      <c r="GK30" s="115"/>
      <c r="GL30" s="115"/>
      <c r="GM30" s="115"/>
      <c r="GN30" s="115"/>
      <c r="GO30" s="115"/>
      <c r="GP30" s="115"/>
      <c r="GQ30" s="115">
        <f>データ!$E$11</f>
        <v>42370</v>
      </c>
      <c r="GR30" s="115"/>
      <c r="GS30" s="115"/>
      <c r="GT30" s="115"/>
      <c r="GU30" s="115"/>
      <c r="GV30" s="115"/>
      <c r="GW30" s="115"/>
      <c r="GX30" s="115"/>
      <c r="GY30" s="115"/>
      <c r="GZ30" s="115"/>
      <c r="HA30" s="115"/>
      <c r="HB30" s="115"/>
      <c r="HC30" s="115"/>
      <c r="HD30" s="115"/>
      <c r="HE30" s="115"/>
      <c r="HF30" s="115"/>
      <c r="HG30" s="115"/>
      <c r="HH30" s="115"/>
      <c r="HI30" s="115"/>
      <c r="HJ30" s="115">
        <f>データ!$F$11</f>
        <v>42736</v>
      </c>
      <c r="HK30" s="115"/>
      <c r="HL30" s="115"/>
      <c r="HM30" s="115"/>
      <c r="HN30" s="115"/>
      <c r="HO30" s="115"/>
      <c r="HP30" s="115"/>
      <c r="HQ30" s="115"/>
      <c r="HR30" s="115"/>
      <c r="HS30" s="115"/>
      <c r="HT30" s="115"/>
      <c r="HU30" s="115"/>
      <c r="HV30" s="115"/>
      <c r="HW30" s="115"/>
      <c r="HX30" s="115"/>
      <c r="HY30" s="115"/>
      <c r="HZ30" s="115"/>
      <c r="IA30" s="115"/>
      <c r="IB30" s="11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5">
        <f>データ!$B$11</f>
        <v>41275</v>
      </c>
      <c r="JD30" s="115"/>
      <c r="JE30" s="115"/>
      <c r="JF30" s="115"/>
      <c r="JG30" s="115"/>
      <c r="JH30" s="115"/>
      <c r="JI30" s="115"/>
      <c r="JJ30" s="115"/>
      <c r="JK30" s="115"/>
      <c r="JL30" s="115"/>
      <c r="JM30" s="115"/>
      <c r="JN30" s="115"/>
      <c r="JO30" s="115"/>
      <c r="JP30" s="115"/>
      <c r="JQ30" s="115"/>
      <c r="JR30" s="115"/>
      <c r="JS30" s="115"/>
      <c r="JT30" s="115"/>
      <c r="JU30" s="115"/>
      <c r="JV30" s="115">
        <f>データ!$C$11</f>
        <v>41640</v>
      </c>
      <c r="JW30" s="115"/>
      <c r="JX30" s="115"/>
      <c r="JY30" s="115"/>
      <c r="JZ30" s="115"/>
      <c r="KA30" s="115"/>
      <c r="KB30" s="115"/>
      <c r="KC30" s="115"/>
      <c r="KD30" s="115"/>
      <c r="KE30" s="115"/>
      <c r="KF30" s="115"/>
      <c r="KG30" s="115"/>
      <c r="KH30" s="115"/>
      <c r="KI30" s="115"/>
      <c r="KJ30" s="115"/>
      <c r="KK30" s="115"/>
      <c r="KL30" s="115"/>
      <c r="KM30" s="115"/>
      <c r="KN30" s="115"/>
      <c r="KO30" s="115">
        <f>データ!$D$11</f>
        <v>42005</v>
      </c>
      <c r="KP30" s="115"/>
      <c r="KQ30" s="115"/>
      <c r="KR30" s="115"/>
      <c r="KS30" s="115"/>
      <c r="KT30" s="115"/>
      <c r="KU30" s="115"/>
      <c r="KV30" s="115"/>
      <c r="KW30" s="115"/>
      <c r="KX30" s="115"/>
      <c r="KY30" s="115"/>
      <c r="KZ30" s="115"/>
      <c r="LA30" s="115"/>
      <c r="LB30" s="115"/>
      <c r="LC30" s="115"/>
      <c r="LD30" s="115"/>
      <c r="LE30" s="115"/>
      <c r="LF30" s="115"/>
      <c r="LG30" s="115"/>
      <c r="LH30" s="115">
        <f>データ!$E$11</f>
        <v>42370</v>
      </c>
      <c r="LI30" s="115"/>
      <c r="LJ30" s="115"/>
      <c r="LK30" s="115"/>
      <c r="LL30" s="115"/>
      <c r="LM30" s="115"/>
      <c r="LN30" s="115"/>
      <c r="LO30" s="115"/>
      <c r="LP30" s="115"/>
      <c r="LQ30" s="115"/>
      <c r="LR30" s="115"/>
      <c r="LS30" s="115"/>
      <c r="LT30" s="115"/>
      <c r="LU30" s="115"/>
      <c r="LV30" s="115"/>
      <c r="LW30" s="115"/>
      <c r="LX30" s="115"/>
      <c r="LY30" s="115"/>
      <c r="LZ30" s="115"/>
      <c r="MA30" s="115">
        <f>データ!$F$11</f>
        <v>42736</v>
      </c>
      <c r="MB30" s="115"/>
      <c r="MC30" s="115"/>
      <c r="MD30" s="115"/>
      <c r="ME30" s="115"/>
      <c r="MF30" s="115"/>
      <c r="MG30" s="115"/>
      <c r="MH30" s="115"/>
      <c r="MI30" s="115"/>
      <c r="MJ30" s="115"/>
      <c r="MK30" s="115"/>
      <c r="ML30" s="115"/>
      <c r="MM30" s="115"/>
      <c r="MN30" s="115"/>
      <c r="MO30" s="115"/>
      <c r="MP30" s="115"/>
      <c r="MQ30" s="115"/>
      <c r="MR30" s="115"/>
      <c r="MS30" s="115"/>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217</v>
      </c>
      <c r="V31" s="110"/>
      <c r="W31" s="110"/>
      <c r="X31" s="110"/>
      <c r="Y31" s="110"/>
      <c r="Z31" s="110"/>
      <c r="AA31" s="110"/>
      <c r="AB31" s="110"/>
      <c r="AC31" s="110"/>
      <c r="AD31" s="110"/>
      <c r="AE31" s="110"/>
      <c r="AF31" s="110"/>
      <c r="AG31" s="110"/>
      <c r="AH31" s="110"/>
      <c r="AI31" s="110"/>
      <c r="AJ31" s="110"/>
      <c r="AK31" s="110"/>
      <c r="AL31" s="110"/>
      <c r="AM31" s="110"/>
      <c r="AN31" s="110">
        <f>データ!Z7</f>
        <v>256.2</v>
      </c>
      <c r="AO31" s="110"/>
      <c r="AP31" s="110"/>
      <c r="AQ31" s="110"/>
      <c r="AR31" s="110"/>
      <c r="AS31" s="110"/>
      <c r="AT31" s="110"/>
      <c r="AU31" s="110"/>
      <c r="AV31" s="110"/>
      <c r="AW31" s="110"/>
      <c r="AX31" s="110"/>
      <c r="AY31" s="110"/>
      <c r="AZ31" s="110"/>
      <c r="BA31" s="110"/>
      <c r="BB31" s="110"/>
      <c r="BC31" s="110"/>
      <c r="BD31" s="110"/>
      <c r="BE31" s="110"/>
      <c r="BF31" s="110"/>
      <c r="BG31" s="110">
        <f>データ!AA7</f>
        <v>144.80000000000001</v>
      </c>
      <c r="BH31" s="110"/>
      <c r="BI31" s="110"/>
      <c r="BJ31" s="110"/>
      <c r="BK31" s="110"/>
      <c r="BL31" s="110"/>
      <c r="BM31" s="110"/>
      <c r="BN31" s="110"/>
      <c r="BO31" s="110"/>
      <c r="BP31" s="110"/>
      <c r="BQ31" s="110"/>
      <c r="BR31" s="110"/>
      <c r="BS31" s="110"/>
      <c r="BT31" s="110"/>
      <c r="BU31" s="110"/>
      <c r="BV31" s="110"/>
      <c r="BW31" s="110"/>
      <c r="BX31" s="110"/>
      <c r="BY31" s="110"/>
      <c r="BZ31" s="110">
        <f>データ!AB7</f>
        <v>197.6</v>
      </c>
      <c r="CA31" s="110"/>
      <c r="CB31" s="110"/>
      <c r="CC31" s="110"/>
      <c r="CD31" s="110"/>
      <c r="CE31" s="110"/>
      <c r="CF31" s="110"/>
      <c r="CG31" s="110"/>
      <c r="CH31" s="110"/>
      <c r="CI31" s="110"/>
      <c r="CJ31" s="110"/>
      <c r="CK31" s="110"/>
      <c r="CL31" s="110"/>
      <c r="CM31" s="110"/>
      <c r="CN31" s="110"/>
      <c r="CO31" s="110"/>
      <c r="CP31" s="110"/>
      <c r="CQ31" s="110"/>
      <c r="CR31" s="110"/>
      <c r="CS31" s="110">
        <f>データ!AC7</f>
        <v>209.6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189.2</v>
      </c>
      <c r="JD31" s="81"/>
      <c r="JE31" s="81"/>
      <c r="JF31" s="81"/>
      <c r="JG31" s="81"/>
      <c r="JH31" s="81"/>
      <c r="JI31" s="81"/>
      <c r="JJ31" s="81"/>
      <c r="JK31" s="81"/>
      <c r="JL31" s="81"/>
      <c r="JM31" s="81"/>
      <c r="JN31" s="81"/>
      <c r="JO31" s="81"/>
      <c r="JP31" s="81"/>
      <c r="JQ31" s="81"/>
      <c r="JR31" s="81"/>
      <c r="JS31" s="81"/>
      <c r="JT31" s="81"/>
      <c r="JU31" s="82"/>
      <c r="JV31" s="80">
        <f>データ!DL7</f>
        <v>183.8</v>
      </c>
      <c r="JW31" s="81"/>
      <c r="JX31" s="81"/>
      <c r="JY31" s="81"/>
      <c r="JZ31" s="81"/>
      <c r="KA31" s="81"/>
      <c r="KB31" s="81"/>
      <c r="KC31" s="81"/>
      <c r="KD31" s="81"/>
      <c r="KE31" s="81"/>
      <c r="KF31" s="81"/>
      <c r="KG31" s="81"/>
      <c r="KH31" s="81"/>
      <c r="KI31" s="81"/>
      <c r="KJ31" s="81"/>
      <c r="KK31" s="81"/>
      <c r="KL31" s="81"/>
      <c r="KM31" s="81"/>
      <c r="KN31" s="82"/>
      <c r="KO31" s="80">
        <f>データ!DM7</f>
        <v>161</v>
      </c>
      <c r="KP31" s="81"/>
      <c r="KQ31" s="81"/>
      <c r="KR31" s="81"/>
      <c r="KS31" s="81"/>
      <c r="KT31" s="81"/>
      <c r="KU31" s="81"/>
      <c r="KV31" s="81"/>
      <c r="KW31" s="81"/>
      <c r="KX31" s="81"/>
      <c r="KY31" s="81"/>
      <c r="KZ31" s="81"/>
      <c r="LA31" s="81"/>
      <c r="LB31" s="81"/>
      <c r="LC31" s="81"/>
      <c r="LD31" s="81"/>
      <c r="LE31" s="81"/>
      <c r="LF31" s="81"/>
      <c r="LG31" s="82"/>
      <c r="LH31" s="80">
        <f>データ!DN7</f>
        <v>164.3</v>
      </c>
      <c r="LI31" s="81"/>
      <c r="LJ31" s="81"/>
      <c r="LK31" s="81"/>
      <c r="LL31" s="81"/>
      <c r="LM31" s="81"/>
      <c r="LN31" s="81"/>
      <c r="LO31" s="81"/>
      <c r="LP31" s="81"/>
      <c r="LQ31" s="81"/>
      <c r="LR31" s="81"/>
      <c r="LS31" s="81"/>
      <c r="LT31" s="81"/>
      <c r="LU31" s="81"/>
      <c r="LV31" s="81"/>
      <c r="LW31" s="81"/>
      <c r="LX31" s="81"/>
      <c r="LY31" s="81"/>
      <c r="LZ31" s="82"/>
      <c r="MA31" s="80">
        <f>データ!DO7</f>
        <v>164.3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4" t="s">
        <v>145</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4" t="s">
        <v>143</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5">
        <f>データ!$B$11</f>
        <v>41275</v>
      </c>
      <c r="V51" s="115"/>
      <c r="W51" s="115"/>
      <c r="X51" s="115"/>
      <c r="Y51" s="115"/>
      <c r="Z51" s="115"/>
      <c r="AA51" s="115"/>
      <c r="AB51" s="115"/>
      <c r="AC51" s="115"/>
      <c r="AD51" s="115"/>
      <c r="AE51" s="115"/>
      <c r="AF51" s="115"/>
      <c r="AG51" s="115"/>
      <c r="AH51" s="115"/>
      <c r="AI51" s="115"/>
      <c r="AJ51" s="115"/>
      <c r="AK51" s="115"/>
      <c r="AL51" s="115"/>
      <c r="AM51" s="115"/>
      <c r="AN51" s="115">
        <f>データ!$C$11</f>
        <v>41640</v>
      </c>
      <c r="AO51" s="115"/>
      <c r="AP51" s="115"/>
      <c r="AQ51" s="115"/>
      <c r="AR51" s="115"/>
      <c r="AS51" s="115"/>
      <c r="AT51" s="115"/>
      <c r="AU51" s="115"/>
      <c r="AV51" s="115"/>
      <c r="AW51" s="115"/>
      <c r="AX51" s="115"/>
      <c r="AY51" s="115"/>
      <c r="AZ51" s="115"/>
      <c r="BA51" s="115"/>
      <c r="BB51" s="115"/>
      <c r="BC51" s="115"/>
      <c r="BD51" s="115"/>
      <c r="BE51" s="115"/>
      <c r="BF51" s="115"/>
      <c r="BG51" s="115">
        <f>データ!$D$11</f>
        <v>42005</v>
      </c>
      <c r="BH51" s="115"/>
      <c r="BI51" s="115"/>
      <c r="BJ51" s="115"/>
      <c r="BK51" s="115"/>
      <c r="BL51" s="115"/>
      <c r="BM51" s="115"/>
      <c r="BN51" s="115"/>
      <c r="BO51" s="115"/>
      <c r="BP51" s="115"/>
      <c r="BQ51" s="115"/>
      <c r="BR51" s="115"/>
      <c r="BS51" s="115"/>
      <c r="BT51" s="115"/>
      <c r="BU51" s="115"/>
      <c r="BV51" s="115"/>
      <c r="BW51" s="115"/>
      <c r="BX51" s="115"/>
      <c r="BY51" s="115"/>
      <c r="BZ51" s="115">
        <f>データ!$E$11</f>
        <v>42370</v>
      </c>
      <c r="CA51" s="115"/>
      <c r="CB51" s="115"/>
      <c r="CC51" s="115"/>
      <c r="CD51" s="115"/>
      <c r="CE51" s="115"/>
      <c r="CF51" s="115"/>
      <c r="CG51" s="115"/>
      <c r="CH51" s="115"/>
      <c r="CI51" s="115"/>
      <c r="CJ51" s="115"/>
      <c r="CK51" s="115"/>
      <c r="CL51" s="115"/>
      <c r="CM51" s="115"/>
      <c r="CN51" s="115"/>
      <c r="CO51" s="115"/>
      <c r="CP51" s="115"/>
      <c r="CQ51" s="115"/>
      <c r="CR51" s="115"/>
      <c r="CS51" s="115">
        <f>データ!$F$11</f>
        <v>42736</v>
      </c>
      <c r="CT51" s="115"/>
      <c r="CU51" s="115"/>
      <c r="CV51" s="115"/>
      <c r="CW51" s="115"/>
      <c r="CX51" s="115"/>
      <c r="CY51" s="115"/>
      <c r="CZ51" s="115"/>
      <c r="DA51" s="115"/>
      <c r="DB51" s="115"/>
      <c r="DC51" s="115"/>
      <c r="DD51" s="115"/>
      <c r="DE51" s="115"/>
      <c r="DF51" s="115"/>
      <c r="DG51" s="115"/>
      <c r="DH51" s="115"/>
      <c r="DI51" s="115"/>
      <c r="DJ51" s="115"/>
      <c r="DK51" s="11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5">
        <f>データ!$B$11</f>
        <v>41275</v>
      </c>
      <c r="EM51" s="115"/>
      <c r="EN51" s="115"/>
      <c r="EO51" s="115"/>
      <c r="EP51" s="115"/>
      <c r="EQ51" s="115"/>
      <c r="ER51" s="115"/>
      <c r="ES51" s="115"/>
      <c r="ET51" s="115"/>
      <c r="EU51" s="115"/>
      <c r="EV51" s="115"/>
      <c r="EW51" s="115"/>
      <c r="EX51" s="115"/>
      <c r="EY51" s="115"/>
      <c r="EZ51" s="115"/>
      <c r="FA51" s="115"/>
      <c r="FB51" s="115"/>
      <c r="FC51" s="115"/>
      <c r="FD51" s="115"/>
      <c r="FE51" s="115">
        <f>データ!$C$11</f>
        <v>41640</v>
      </c>
      <c r="FF51" s="115"/>
      <c r="FG51" s="115"/>
      <c r="FH51" s="115"/>
      <c r="FI51" s="115"/>
      <c r="FJ51" s="115"/>
      <c r="FK51" s="115"/>
      <c r="FL51" s="115"/>
      <c r="FM51" s="115"/>
      <c r="FN51" s="115"/>
      <c r="FO51" s="115"/>
      <c r="FP51" s="115"/>
      <c r="FQ51" s="115"/>
      <c r="FR51" s="115"/>
      <c r="FS51" s="115"/>
      <c r="FT51" s="115"/>
      <c r="FU51" s="115"/>
      <c r="FV51" s="115"/>
      <c r="FW51" s="115"/>
      <c r="FX51" s="115">
        <f>データ!$D$11</f>
        <v>42005</v>
      </c>
      <c r="FY51" s="115"/>
      <c r="FZ51" s="115"/>
      <c r="GA51" s="115"/>
      <c r="GB51" s="115"/>
      <c r="GC51" s="115"/>
      <c r="GD51" s="115"/>
      <c r="GE51" s="115"/>
      <c r="GF51" s="115"/>
      <c r="GG51" s="115"/>
      <c r="GH51" s="115"/>
      <c r="GI51" s="115"/>
      <c r="GJ51" s="115"/>
      <c r="GK51" s="115"/>
      <c r="GL51" s="115"/>
      <c r="GM51" s="115"/>
      <c r="GN51" s="115"/>
      <c r="GO51" s="115"/>
      <c r="GP51" s="115"/>
      <c r="GQ51" s="115">
        <f>データ!$E$11</f>
        <v>42370</v>
      </c>
      <c r="GR51" s="115"/>
      <c r="GS51" s="115"/>
      <c r="GT51" s="115"/>
      <c r="GU51" s="115"/>
      <c r="GV51" s="115"/>
      <c r="GW51" s="115"/>
      <c r="GX51" s="115"/>
      <c r="GY51" s="115"/>
      <c r="GZ51" s="115"/>
      <c r="HA51" s="115"/>
      <c r="HB51" s="115"/>
      <c r="HC51" s="115"/>
      <c r="HD51" s="115"/>
      <c r="HE51" s="115"/>
      <c r="HF51" s="115"/>
      <c r="HG51" s="115"/>
      <c r="HH51" s="115"/>
      <c r="HI51" s="115"/>
      <c r="HJ51" s="115">
        <f>データ!$F$11</f>
        <v>42736</v>
      </c>
      <c r="HK51" s="115"/>
      <c r="HL51" s="115"/>
      <c r="HM51" s="115"/>
      <c r="HN51" s="115"/>
      <c r="HO51" s="115"/>
      <c r="HP51" s="115"/>
      <c r="HQ51" s="115"/>
      <c r="HR51" s="115"/>
      <c r="HS51" s="115"/>
      <c r="HT51" s="115"/>
      <c r="HU51" s="115"/>
      <c r="HV51" s="115"/>
      <c r="HW51" s="115"/>
      <c r="HX51" s="115"/>
      <c r="HY51" s="115"/>
      <c r="HZ51" s="115"/>
      <c r="IA51" s="115"/>
      <c r="IB51" s="11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5">
        <f>データ!$B$11</f>
        <v>41275</v>
      </c>
      <c r="JD51" s="115"/>
      <c r="JE51" s="115"/>
      <c r="JF51" s="115"/>
      <c r="JG51" s="115"/>
      <c r="JH51" s="115"/>
      <c r="JI51" s="115"/>
      <c r="JJ51" s="115"/>
      <c r="JK51" s="115"/>
      <c r="JL51" s="115"/>
      <c r="JM51" s="115"/>
      <c r="JN51" s="115"/>
      <c r="JO51" s="115"/>
      <c r="JP51" s="115"/>
      <c r="JQ51" s="115"/>
      <c r="JR51" s="115"/>
      <c r="JS51" s="115"/>
      <c r="JT51" s="115"/>
      <c r="JU51" s="115"/>
      <c r="JV51" s="115">
        <f>データ!$C$11</f>
        <v>41640</v>
      </c>
      <c r="JW51" s="115"/>
      <c r="JX51" s="115"/>
      <c r="JY51" s="115"/>
      <c r="JZ51" s="115"/>
      <c r="KA51" s="115"/>
      <c r="KB51" s="115"/>
      <c r="KC51" s="115"/>
      <c r="KD51" s="115"/>
      <c r="KE51" s="115"/>
      <c r="KF51" s="115"/>
      <c r="KG51" s="115"/>
      <c r="KH51" s="115"/>
      <c r="KI51" s="115"/>
      <c r="KJ51" s="115"/>
      <c r="KK51" s="115"/>
      <c r="KL51" s="115"/>
      <c r="KM51" s="115"/>
      <c r="KN51" s="115"/>
      <c r="KO51" s="115">
        <f>データ!$D$11</f>
        <v>42005</v>
      </c>
      <c r="KP51" s="115"/>
      <c r="KQ51" s="115"/>
      <c r="KR51" s="115"/>
      <c r="KS51" s="115"/>
      <c r="KT51" s="115"/>
      <c r="KU51" s="115"/>
      <c r="KV51" s="115"/>
      <c r="KW51" s="115"/>
      <c r="KX51" s="115"/>
      <c r="KY51" s="115"/>
      <c r="KZ51" s="115"/>
      <c r="LA51" s="115"/>
      <c r="LB51" s="115"/>
      <c r="LC51" s="115"/>
      <c r="LD51" s="115"/>
      <c r="LE51" s="115"/>
      <c r="LF51" s="115"/>
      <c r="LG51" s="115"/>
      <c r="LH51" s="115">
        <f>データ!$E$11</f>
        <v>42370</v>
      </c>
      <c r="LI51" s="115"/>
      <c r="LJ51" s="115"/>
      <c r="LK51" s="115"/>
      <c r="LL51" s="115"/>
      <c r="LM51" s="115"/>
      <c r="LN51" s="115"/>
      <c r="LO51" s="115"/>
      <c r="LP51" s="115"/>
      <c r="LQ51" s="115"/>
      <c r="LR51" s="115"/>
      <c r="LS51" s="115"/>
      <c r="LT51" s="115"/>
      <c r="LU51" s="115"/>
      <c r="LV51" s="115"/>
      <c r="LW51" s="115"/>
      <c r="LX51" s="115"/>
      <c r="LY51" s="115"/>
      <c r="LZ51" s="115"/>
      <c r="MA51" s="115">
        <f>データ!$F$11</f>
        <v>42736</v>
      </c>
      <c r="MB51" s="115"/>
      <c r="MC51" s="115"/>
      <c r="MD51" s="115"/>
      <c r="ME51" s="115"/>
      <c r="MF51" s="115"/>
      <c r="MG51" s="115"/>
      <c r="MH51" s="115"/>
      <c r="MI51" s="115"/>
      <c r="MJ51" s="115"/>
      <c r="MK51" s="115"/>
      <c r="ML51" s="115"/>
      <c r="MM51" s="115"/>
      <c r="MN51" s="115"/>
      <c r="MO51" s="115"/>
      <c r="MP51" s="115"/>
      <c r="MQ51" s="115"/>
      <c r="MR51" s="115"/>
      <c r="MS51" s="115"/>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53.7</v>
      </c>
      <c r="EM52" s="110"/>
      <c r="EN52" s="110"/>
      <c r="EO52" s="110"/>
      <c r="EP52" s="110"/>
      <c r="EQ52" s="110"/>
      <c r="ER52" s="110"/>
      <c r="ES52" s="110"/>
      <c r="ET52" s="110"/>
      <c r="EU52" s="110"/>
      <c r="EV52" s="110"/>
      <c r="EW52" s="110"/>
      <c r="EX52" s="110"/>
      <c r="EY52" s="110"/>
      <c r="EZ52" s="110"/>
      <c r="FA52" s="110"/>
      <c r="FB52" s="110"/>
      <c r="FC52" s="110"/>
      <c r="FD52" s="110"/>
      <c r="FE52" s="110">
        <f>データ!BG7</f>
        <v>60.6</v>
      </c>
      <c r="FF52" s="110"/>
      <c r="FG52" s="110"/>
      <c r="FH52" s="110"/>
      <c r="FI52" s="110"/>
      <c r="FJ52" s="110"/>
      <c r="FK52" s="110"/>
      <c r="FL52" s="110"/>
      <c r="FM52" s="110"/>
      <c r="FN52" s="110"/>
      <c r="FO52" s="110"/>
      <c r="FP52" s="110"/>
      <c r="FQ52" s="110"/>
      <c r="FR52" s="110"/>
      <c r="FS52" s="110"/>
      <c r="FT52" s="110"/>
      <c r="FU52" s="110"/>
      <c r="FV52" s="110"/>
      <c r="FW52" s="110"/>
      <c r="FX52" s="110">
        <f>データ!BH7</f>
        <v>30.7</v>
      </c>
      <c r="FY52" s="110"/>
      <c r="FZ52" s="110"/>
      <c r="GA52" s="110"/>
      <c r="GB52" s="110"/>
      <c r="GC52" s="110"/>
      <c r="GD52" s="110"/>
      <c r="GE52" s="110"/>
      <c r="GF52" s="110"/>
      <c r="GG52" s="110"/>
      <c r="GH52" s="110"/>
      <c r="GI52" s="110"/>
      <c r="GJ52" s="110"/>
      <c r="GK52" s="110"/>
      <c r="GL52" s="110"/>
      <c r="GM52" s="110"/>
      <c r="GN52" s="110"/>
      <c r="GO52" s="110"/>
      <c r="GP52" s="110"/>
      <c r="GQ52" s="110">
        <f>データ!BI7</f>
        <v>48.8</v>
      </c>
      <c r="GR52" s="110"/>
      <c r="GS52" s="110"/>
      <c r="GT52" s="110"/>
      <c r="GU52" s="110"/>
      <c r="GV52" s="110"/>
      <c r="GW52" s="110"/>
      <c r="GX52" s="110"/>
      <c r="GY52" s="110"/>
      <c r="GZ52" s="110"/>
      <c r="HA52" s="110"/>
      <c r="HB52" s="110"/>
      <c r="HC52" s="110"/>
      <c r="HD52" s="110"/>
      <c r="HE52" s="110"/>
      <c r="HF52" s="110"/>
      <c r="HG52" s="110"/>
      <c r="HH52" s="110"/>
      <c r="HI52" s="110"/>
      <c r="HJ52" s="110">
        <f>データ!BJ7</f>
        <v>52.1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6981</v>
      </c>
      <c r="JD52" s="109"/>
      <c r="JE52" s="109"/>
      <c r="JF52" s="109"/>
      <c r="JG52" s="109"/>
      <c r="JH52" s="109"/>
      <c r="JI52" s="109"/>
      <c r="JJ52" s="109"/>
      <c r="JK52" s="109"/>
      <c r="JL52" s="109"/>
      <c r="JM52" s="109"/>
      <c r="JN52" s="109"/>
      <c r="JO52" s="109"/>
      <c r="JP52" s="109"/>
      <c r="JQ52" s="109"/>
      <c r="JR52" s="109"/>
      <c r="JS52" s="109"/>
      <c r="JT52" s="109"/>
      <c r="JU52" s="109"/>
      <c r="JV52" s="109">
        <f>データ!BR7</f>
        <v>7949</v>
      </c>
      <c r="JW52" s="109"/>
      <c r="JX52" s="109"/>
      <c r="JY52" s="109"/>
      <c r="JZ52" s="109"/>
      <c r="KA52" s="109"/>
      <c r="KB52" s="109"/>
      <c r="KC52" s="109"/>
      <c r="KD52" s="109"/>
      <c r="KE52" s="109"/>
      <c r="KF52" s="109"/>
      <c r="KG52" s="109"/>
      <c r="KH52" s="109"/>
      <c r="KI52" s="109"/>
      <c r="KJ52" s="109"/>
      <c r="KK52" s="109"/>
      <c r="KL52" s="109"/>
      <c r="KM52" s="109"/>
      <c r="KN52" s="109"/>
      <c r="KO52" s="109">
        <f>データ!BS7</f>
        <v>3748</v>
      </c>
      <c r="KP52" s="109"/>
      <c r="KQ52" s="109"/>
      <c r="KR52" s="109"/>
      <c r="KS52" s="109"/>
      <c r="KT52" s="109"/>
      <c r="KU52" s="109"/>
      <c r="KV52" s="109"/>
      <c r="KW52" s="109"/>
      <c r="KX52" s="109"/>
      <c r="KY52" s="109"/>
      <c r="KZ52" s="109"/>
      <c r="LA52" s="109"/>
      <c r="LB52" s="109"/>
      <c r="LC52" s="109"/>
      <c r="LD52" s="109"/>
      <c r="LE52" s="109"/>
      <c r="LF52" s="109"/>
      <c r="LG52" s="109"/>
      <c r="LH52" s="109">
        <f>データ!BT7</f>
        <v>6196</v>
      </c>
      <c r="LI52" s="109"/>
      <c r="LJ52" s="109"/>
      <c r="LK52" s="109"/>
      <c r="LL52" s="109"/>
      <c r="LM52" s="109"/>
      <c r="LN52" s="109"/>
      <c r="LO52" s="109"/>
      <c r="LP52" s="109"/>
      <c r="LQ52" s="109"/>
      <c r="LR52" s="109"/>
      <c r="LS52" s="109"/>
      <c r="LT52" s="109"/>
      <c r="LU52" s="109"/>
      <c r="LV52" s="109"/>
      <c r="LW52" s="109"/>
      <c r="LX52" s="109"/>
      <c r="LY52" s="109"/>
      <c r="LZ52" s="109"/>
      <c r="MA52" s="109">
        <f>データ!BU7</f>
        <v>6585</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142</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21714</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493</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uZKq39eNyHPge3I10Ng3jcb8mnPIu1ZxFDwKxwgXgqM7sLd0/P7TQxKW5xH6s6QAgAZVuoU33DM6ipuN1DyoQ==" saltValue="lMDod3grvg7EPXcT9nB6N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5" t="s">
        <v>67</v>
      </c>
      <c r="I3" s="146"/>
      <c r="J3" s="146"/>
      <c r="K3" s="146"/>
      <c r="L3" s="146"/>
      <c r="M3" s="146"/>
      <c r="N3" s="146"/>
      <c r="O3" s="146"/>
      <c r="P3" s="146"/>
      <c r="Q3" s="146"/>
      <c r="R3" s="146"/>
      <c r="S3" s="146"/>
      <c r="T3" s="146"/>
      <c r="U3" s="146"/>
      <c r="V3" s="146"/>
      <c r="W3" s="146"/>
      <c r="X3" s="146"/>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7"/>
      <c r="I4" s="148"/>
      <c r="J4" s="148"/>
      <c r="K4" s="148"/>
      <c r="L4" s="148"/>
      <c r="M4" s="148"/>
      <c r="N4" s="148"/>
      <c r="O4" s="148"/>
      <c r="P4" s="148"/>
      <c r="Q4" s="148"/>
      <c r="R4" s="148"/>
      <c r="S4" s="148"/>
      <c r="T4" s="148"/>
      <c r="U4" s="148"/>
      <c r="V4" s="148"/>
      <c r="W4" s="148"/>
      <c r="X4" s="148"/>
      <c r="Y4" s="142" t="s">
        <v>72</v>
      </c>
      <c r="Z4" s="143"/>
      <c r="AA4" s="143"/>
      <c r="AB4" s="143"/>
      <c r="AC4" s="143"/>
      <c r="AD4" s="143"/>
      <c r="AE4" s="143"/>
      <c r="AF4" s="143"/>
      <c r="AG4" s="143"/>
      <c r="AH4" s="143"/>
      <c r="AI4" s="144"/>
      <c r="AJ4" s="149" t="s">
        <v>73</v>
      </c>
      <c r="AK4" s="149"/>
      <c r="AL4" s="149"/>
      <c r="AM4" s="149"/>
      <c r="AN4" s="149"/>
      <c r="AO4" s="149"/>
      <c r="AP4" s="149"/>
      <c r="AQ4" s="149"/>
      <c r="AR4" s="149"/>
      <c r="AS4" s="149"/>
      <c r="AT4" s="149"/>
      <c r="AU4" s="150" t="s">
        <v>74</v>
      </c>
      <c r="AV4" s="149"/>
      <c r="AW4" s="149"/>
      <c r="AX4" s="149"/>
      <c r="AY4" s="149"/>
      <c r="AZ4" s="149"/>
      <c r="BA4" s="149"/>
      <c r="BB4" s="149"/>
      <c r="BC4" s="149"/>
      <c r="BD4" s="149"/>
      <c r="BE4" s="149"/>
      <c r="BF4" s="149" t="s">
        <v>75</v>
      </c>
      <c r="BG4" s="149"/>
      <c r="BH4" s="149"/>
      <c r="BI4" s="149"/>
      <c r="BJ4" s="149"/>
      <c r="BK4" s="149"/>
      <c r="BL4" s="149"/>
      <c r="BM4" s="149"/>
      <c r="BN4" s="149"/>
      <c r="BO4" s="149"/>
      <c r="BP4" s="149"/>
      <c r="BQ4" s="150" t="s">
        <v>76</v>
      </c>
      <c r="BR4" s="149"/>
      <c r="BS4" s="149"/>
      <c r="BT4" s="149"/>
      <c r="BU4" s="149"/>
      <c r="BV4" s="149"/>
      <c r="BW4" s="149"/>
      <c r="BX4" s="149"/>
      <c r="BY4" s="149"/>
      <c r="BZ4" s="149"/>
      <c r="CA4" s="149"/>
      <c r="CB4" s="149" t="s">
        <v>77</v>
      </c>
      <c r="CC4" s="149"/>
      <c r="CD4" s="149"/>
      <c r="CE4" s="149"/>
      <c r="CF4" s="149"/>
      <c r="CG4" s="149"/>
      <c r="CH4" s="149"/>
      <c r="CI4" s="149"/>
      <c r="CJ4" s="149"/>
      <c r="CK4" s="149"/>
      <c r="CL4" s="149"/>
      <c r="CM4" s="151" t="s">
        <v>78</v>
      </c>
      <c r="CN4" s="151" t="s">
        <v>79</v>
      </c>
      <c r="CO4" s="142" t="s">
        <v>80</v>
      </c>
      <c r="CP4" s="143"/>
      <c r="CQ4" s="143"/>
      <c r="CR4" s="143"/>
      <c r="CS4" s="143"/>
      <c r="CT4" s="143"/>
      <c r="CU4" s="143"/>
      <c r="CV4" s="143"/>
      <c r="CW4" s="143"/>
      <c r="CX4" s="143"/>
      <c r="CY4" s="144"/>
      <c r="CZ4" s="149" t="s">
        <v>81</v>
      </c>
      <c r="DA4" s="149"/>
      <c r="DB4" s="149"/>
      <c r="DC4" s="149"/>
      <c r="DD4" s="149"/>
      <c r="DE4" s="149"/>
      <c r="DF4" s="149"/>
      <c r="DG4" s="149"/>
      <c r="DH4" s="149"/>
      <c r="DI4" s="149"/>
      <c r="DJ4" s="149"/>
      <c r="DK4" s="142" t="s">
        <v>82</v>
      </c>
      <c r="DL4" s="143"/>
      <c r="DM4" s="143"/>
      <c r="DN4" s="143"/>
      <c r="DO4" s="143"/>
      <c r="DP4" s="143"/>
      <c r="DQ4" s="143"/>
      <c r="DR4" s="143"/>
      <c r="DS4" s="143"/>
      <c r="DT4" s="143"/>
      <c r="DU4" s="144"/>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112</v>
      </c>
      <c r="AN5" s="59" t="s">
        <v>113</v>
      </c>
      <c r="AO5" s="59" t="s">
        <v>103</v>
      </c>
      <c r="AP5" s="59" t="s">
        <v>104</v>
      </c>
      <c r="AQ5" s="59" t="s">
        <v>105</v>
      </c>
      <c r="AR5" s="59" t="s">
        <v>106</v>
      </c>
      <c r="AS5" s="59" t="s">
        <v>107</v>
      </c>
      <c r="AT5" s="59" t="s">
        <v>108</v>
      </c>
      <c r="AU5" s="59" t="s">
        <v>109</v>
      </c>
      <c r="AV5" s="59" t="s">
        <v>114</v>
      </c>
      <c r="AW5" s="59" t="s">
        <v>111</v>
      </c>
      <c r="AX5" s="59" t="s">
        <v>115</v>
      </c>
      <c r="AY5" s="59" t="s">
        <v>113</v>
      </c>
      <c r="AZ5" s="59" t="s">
        <v>103</v>
      </c>
      <c r="BA5" s="59" t="s">
        <v>104</v>
      </c>
      <c r="BB5" s="59" t="s">
        <v>105</v>
      </c>
      <c r="BC5" s="59" t="s">
        <v>106</v>
      </c>
      <c r="BD5" s="59" t="s">
        <v>107</v>
      </c>
      <c r="BE5" s="59" t="s">
        <v>108</v>
      </c>
      <c r="BF5" s="59" t="s">
        <v>98</v>
      </c>
      <c r="BG5" s="59" t="s">
        <v>114</v>
      </c>
      <c r="BH5" s="59" t="s">
        <v>100</v>
      </c>
      <c r="BI5" s="59" t="s">
        <v>116</v>
      </c>
      <c r="BJ5" s="59" t="s">
        <v>113</v>
      </c>
      <c r="BK5" s="59" t="s">
        <v>103</v>
      </c>
      <c r="BL5" s="59" t="s">
        <v>104</v>
      </c>
      <c r="BM5" s="59" t="s">
        <v>105</v>
      </c>
      <c r="BN5" s="59" t="s">
        <v>106</v>
      </c>
      <c r="BO5" s="59" t="s">
        <v>107</v>
      </c>
      <c r="BP5" s="59" t="s">
        <v>108</v>
      </c>
      <c r="BQ5" s="59" t="s">
        <v>109</v>
      </c>
      <c r="BR5" s="59" t="s">
        <v>117</v>
      </c>
      <c r="BS5" s="59" t="s">
        <v>111</v>
      </c>
      <c r="BT5" s="59" t="s">
        <v>116</v>
      </c>
      <c r="BU5" s="59" t="s">
        <v>118</v>
      </c>
      <c r="BV5" s="59" t="s">
        <v>103</v>
      </c>
      <c r="BW5" s="59" t="s">
        <v>104</v>
      </c>
      <c r="BX5" s="59" t="s">
        <v>105</v>
      </c>
      <c r="BY5" s="59" t="s">
        <v>106</v>
      </c>
      <c r="BZ5" s="59" t="s">
        <v>107</v>
      </c>
      <c r="CA5" s="59" t="s">
        <v>108</v>
      </c>
      <c r="CB5" s="59" t="s">
        <v>98</v>
      </c>
      <c r="CC5" s="59" t="s">
        <v>99</v>
      </c>
      <c r="CD5" s="59" t="s">
        <v>111</v>
      </c>
      <c r="CE5" s="59" t="s">
        <v>116</v>
      </c>
      <c r="CF5" s="59" t="s">
        <v>102</v>
      </c>
      <c r="CG5" s="59" t="s">
        <v>103</v>
      </c>
      <c r="CH5" s="59" t="s">
        <v>104</v>
      </c>
      <c r="CI5" s="59" t="s">
        <v>105</v>
      </c>
      <c r="CJ5" s="59" t="s">
        <v>106</v>
      </c>
      <c r="CK5" s="59" t="s">
        <v>107</v>
      </c>
      <c r="CL5" s="59" t="s">
        <v>108</v>
      </c>
      <c r="CM5" s="152"/>
      <c r="CN5" s="152"/>
      <c r="CO5" s="59" t="s">
        <v>109</v>
      </c>
      <c r="CP5" s="59" t="s">
        <v>114</v>
      </c>
      <c r="CQ5" s="59" t="s">
        <v>111</v>
      </c>
      <c r="CR5" s="59" t="s">
        <v>112</v>
      </c>
      <c r="CS5" s="59" t="s">
        <v>102</v>
      </c>
      <c r="CT5" s="59" t="s">
        <v>103</v>
      </c>
      <c r="CU5" s="59" t="s">
        <v>104</v>
      </c>
      <c r="CV5" s="59" t="s">
        <v>105</v>
      </c>
      <c r="CW5" s="59" t="s">
        <v>106</v>
      </c>
      <c r="CX5" s="59" t="s">
        <v>107</v>
      </c>
      <c r="CY5" s="59" t="s">
        <v>108</v>
      </c>
      <c r="CZ5" s="59" t="s">
        <v>119</v>
      </c>
      <c r="DA5" s="59" t="s">
        <v>117</v>
      </c>
      <c r="DB5" s="59" t="s">
        <v>111</v>
      </c>
      <c r="DC5" s="59" t="s">
        <v>112</v>
      </c>
      <c r="DD5" s="59" t="s">
        <v>102</v>
      </c>
      <c r="DE5" s="59" t="s">
        <v>103</v>
      </c>
      <c r="DF5" s="59" t="s">
        <v>104</v>
      </c>
      <c r="DG5" s="59" t="s">
        <v>105</v>
      </c>
      <c r="DH5" s="59" t="s">
        <v>106</v>
      </c>
      <c r="DI5" s="59" t="s">
        <v>107</v>
      </c>
      <c r="DJ5" s="59" t="s">
        <v>44</v>
      </c>
      <c r="DK5" s="59" t="s">
        <v>109</v>
      </c>
      <c r="DL5" s="59" t="s">
        <v>110</v>
      </c>
      <c r="DM5" s="59" t="s">
        <v>111</v>
      </c>
      <c r="DN5" s="59" t="s">
        <v>112</v>
      </c>
      <c r="DO5" s="59" t="s">
        <v>113</v>
      </c>
      <c r="DP5" s="59" t="s">
        <v>103</v>
      </c>
      <c r="DQ5" s="59" t="s">
        <v>104</v>
      </c>
      <c r="DR5" s="59" t="s">
        <v>105</v>
      </c>
      <c r="DS5" s="59" t="s">
        <v>106</v>
      </c>
      <c r="DT5" s="59" t="s">
        <v>107</v>
      </c>
      <c r="DU5" s="59" t="s">
        <v>108</v>
      </c>
    </row>
    <row r="6" spans="1:125" s="66" customFormat="1" x14ac:dyDescent="0.15">
      <c r="A6" s="49" t="s">
        <v>120</v>
      </c>
      <c r="B6" s="60">
        <f>B8</f>
        <v>2017</v>
      </c>
      <c r="C6" s="60">
        <f t="shared" ref="C6:X6" si="1">C8</f>
        <v>222101</v>
      </c>
      <c r="D6" s="60">
        <f t="shared" si="1"/>
        <v>47</v>
      </c>
      <c r="E6" s="60">
        <f t="shared" si="1"/>
        <v>14</v>
      </c>
      <c r="F6" s="60">
        <f t="shared" si="1"/>
        <v>0</v>
      </c>
      <c r="G6" s="60">
        <f t="shared" si="1"/>
        <v>1</v>
      </c>
      <c r="H6" s="60" t="str">
        <f>SUBSTITUTE(H8,"　","")</f>
        <v>静岡県富士市</v>
      </c>
      <c r="I6" s="60" t="str">
        <f t="shared" si="1"/>
        <v>富士駅前駐車場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47</v>
      </c>
      <c r="S6" s="62" t="str">
        <f t="shared" si="1"/>
        <v>駅</v>
      </c>
      <c r="T6" s="62" t="str">
        <f t="shared" si="1"/>
        <v>無</v>
      </c>
      <c r="U6" s="63">
        <f t="shared" si="1"/>
        <v>636</v>
      </c>
      <c r="V6" s="63">
        <f t="shared" si="1"/>
        <v>42</v>
      </c>
      <c r="W6" s="63">
        <f t="shared" si="1"/>
        <v>108</v>
      </c>
      <c r="X6" s="62" t="str">
        <f t="shared" si="1"/>
        <v>導入なし</v>
      </c>
      <c r="Y6" s="64">
        <f>IF(Y8="-",NA(),Y8)</f>
        <v>217</v>
      </c>
      <c r="Z6" s="64">
        <f t="shared" ref="Z6:AH6" si="2">IF(Z8="-",NA(),Z8)</f>
        <v>256.2</v>
      </c>
      <c r="AA6" s="64">
        <f t="shared" si="2"/>
        <v>144.80000000000001</v>
      </c>
      <c r="AB6" s="64">
        <f t="shared" si="2"/>
        <v>197.6</v>
      </c>
      <c r="AC6" s="64">
        <f t="shared" si="2"/>
        <v>209.6</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53.7</v>
      </c>
      <c r="BG6" s="64">
        <f t="shared" ref="BG6:BO6" si="5">IF(BG8="-",NA(),BG8)</f>
        <v>60.6</v>
      </c>
      <c r="BH6" s="64">
        <f t="shared" si="5"/>
        <v>30.7</v>
      </c>
      <c r="BI6" s="64">
        <f t="shared" si="5"/>
        <v>48.8</v>
      </c>
      <c r="BJ6" s="64">
        <f t="shared" si="5"/>
        <v>52.1</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6981</v>
      </c>
      <c r="BR6" s="65">
        <f t="shared" ref="BR6:BZ6" si="6">IF(BR8="-",NA(),BR8)</f>
        <v>7949</v>
      </c>
      <c r="BS6" s="65">
        <f t="shared" si="6"/>
        <v>3748</v>
      </c>
      <c r="BT6" s="65">
        <f t="shared" si="6"/>
        <v>6196</v>
      </c>
      <c r="BU6" s="65">
        <f t="shared" si="6"/>
        <v>6585</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121</v>
      </c>
      <c r="CM6" s="63">
        <f t="shared" ref="CM6:CN6" si="7">CM8</f>
        <v>21714</v>
      </c>
      <c r="CN6" s="63">
        <f t="shared" si="7"/>
        <v>493</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189.2</v>
      </c>
      <c r="DL6" s="64">
        <f t="shared" ref="DL6:DT6" si="9">IF(DL8="-",NA(),DL8)</f>
        <v>183.8</v>
      </c>
      <c r="DM6" s="64">
        <f t="shared" si="9"/>
        <v>161</v>
      </c>
      <c r="DN6" s="64">
        <f t="shared" si="9"/>
        <v>164.3</v>
      </c>
      <c r="DO6" s="64">
        <f t="shared" si="9"/>
        <v>164.3</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122</v>
      </c>
      <c r="B7" s="60">
        <f t="shared" ref="B7:X7" si="10">B8</f>
        <v>2017</v>
      </c>
      <c r="C7" s="60">
        <f t="shared" si="10"/>
        <v>222101</v>
      </c>
      <c r="D7" s="60">
        <f t="shared" si="10"/>
        <v>47</v>
      </c>
      <c r="E7" s="60">
        <f t="shared" si="10"/>
        <v>14</v>
      </c>
      <c r="F7" s="60">
        <f t="shared" si="10"/>
        <v>0</v>
      </c>
      <c r="G7" s="60">
        <f t="shared" si="10"/>
        <v>1</v>
      </c>
      <c r="H7" s="60" t="str">
        <f t="shared" si="10"/>
        <v>静岡県　富士市</v>
      </c>
      <c r="I7" s="60" t="str">
        <f t="shared" si="10"/>
        <v>富士駅前駐車場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47</v>
      </c>
      <c r="S7" s="62" t="str">
        <f t="shared" si="10"/>
        <v>駅</v>
      </c>
      <c r="T7" s="62" t="str">
        <f t="shared" si="10"/>
        <v>無</v>
      </c>
      <c r="U7" s="63">
        <f t="shared" si="10"/>
        <v>636</v>
      </c>
      <c r="V7" s="63">
        <f t="shared" si="10"/>
        <v>42</v>
      </c>
      <c r="W7" s="63">
        <f t="shared" si="10"/>
        <v>108</v>
      </c>
      <c r="X7" s="62" t="str">
        <f t="shared" si="10"/>
        <v>導入なし</v>
      </c>
      <c r="Y7" s="64">
        <f>Y8</f>
        <v>217</v>
      </c>
      <c r="Z7" s="64">
        <f t="shared" ref="Z7:AH7" si="11">Z8</f>
        <v>256.2</v>
      </c>
      <c r="AA7" s="64">
        <f t="shared" si="11"/>
        <v>144.80000000000001</v>
      </c>
      <c r="AB7" s="64">
        <f t="shared" si="11"/>
        <v>197.6</v>
      </c>
      <c r="AC7" s="64">
        <f t="shared" si="11"/>
        <v>209.6</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53.7</v>
      </c>
      <c r="BG7" s="64">
        <f t="shared" ref="BG7:BO7" si="14">BG8</f>
        <v>60.6</v>
      </c>
      <c r="BH7" s="64">
        <f t="shared" si="14"/>
        <v>30.7</v>
      </c>
      <c r="BI7" s="64">
        <f t="shared" si="14"/>
        <v>48.8</v>
      </c>
      <c r="BJ7" s="64">
        <f t="shared" si="14"/>
        <v>52.1</v>
      </c>
      <c r="BK7" s="64">
        <f t="shared" si="14"/>
        <v>37.6</v>
      </c>
      <c r="BL7" s="64">
        <f t="shared" si="14"/>
        <v>40.700000000000003</v>
      </c>
      <c r="BM7" s="64">
        <f t="shared" si="14"/>
        <v>38.200000000000003</v>
      </c>
      <c r="BN7" s="64">
        <f t="shared" si="14"/>
        <v>34.6</v>
      </c>
      <c r="BO7" s="64">
        <f t="shared" si="14"/>
        <v>37.6</v>
      </c>
      <c r="BP7" s="61"/>
      <c r="BQ7" s="65">
        <f>BQ8</f>
        <v>6981</v>
      </c>
      <c r="BR7" s="65">
        <f t="shared" ref="BR7:BZ7" si="15">BR8</f>
        <v>7949</v>
      </c>
      <c r="BS7" s="65">
        <f t="shared" si="15"/>
        <v>3748</v>
      </c>
      <c r="BT7" s="65">
        <f t="shared" si="15"/>
        <v>6196</v>
      </c>
      <c r="BU7" s="65">
        <f t="shared" si="15"/>
        <v>6585</v>
      </c>
      <c r="BV7" s="65">
        <f t="shared" si="15"/>
        <v>6777</v>
      </c>
      <c r="BW7" s="65">
        <f t="shared" si="15"/>
        <v>7496</v>
      </c>
      <c r="BX7" s="65">
        <f t="shared" si="15"/>
        <v>6967</v>
      </c>
      <c r="BY7" s="65">
        <f t="shared" si="15"/>
        <v>7138</v>
      </c>
      <c r="BZ7" s="65">
        <f t="shared" si="15"/>
        <v>8131</v>
      </c>
      <c r="CA7" s="63"/>
      <c r="CB7" s="64" t="s">
        <v>123</v>
      </c>
      <c r="CC7" s="64" t="s">
        <v>123</v>
      </c>
      <c r="CD7" s="64" t="s">
        <v>123</v>
      </c>
      <c r="CE7" s="64" t="s">
        <v>123</v>
      </c>
      <c r="CF7" s="64" t="s">
        <v>123</v>
      </c>
      <c r="CG7" s="64" t="s">
        <v>123</v>
      </c>
      <c r="CH7" s="64" t="s">
        <v>123</v>
      </c>
      <c r="CI7" s="64" t="s">
        <v>123</v>
      </c>
      <c r="CJ7" s="64" t="s">
        <v>123</v>
      </c>
      <c r="CK7" s="64" t="s">
        <v>121</v>
      </c>
      <c r="CL7" s="61"/>
      <c r="CM7" s="63">
        <f>CM8</f>
        <v>21714</v>
      </c>
      <c r="CN7" s="63">
        <f>CN8</f>
        <v>493</v>
      </c>
      <c r="CO7" s="64" t="s">
        <v>123</v>
      </c>
      <c r="CP7" s="64" t="s">
        <v>123</v>
      </c>
      <c r="CQ7" s="64" t="s">
        <v>123</v>
      </c>
      <c r="CR7" s="64" t="s">
        <v>123</v>
      </c>
      <c r="CS7" s="64" t="s">
        <v>123</v>
      </c>
      <c r="CT7" s="64" t="s">
        <v>123</v>
      </c>
      <c r="CU7" s="64" t="s">
        <v>123</v>
      </c>
      <c r="CV7" s="64" t="s">
        <v>123</v>
      </c>
      <c r="CW7" s="64" t="s">
        <v>123</v>
      </c>
      <c r="CX7" s="64" t="s">
        <v>121</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189.2</v>
      </c>
      <c r="DL7" s="64">
        <f t="shared" ref="DL7:DT7" si="17">DL8</f>
        <v>183.8</v>
      </c>
      <c r="DM7" s="64">
        <f t="shared" si="17"/>
        <v>161</v>
      </c>
      <c r="DN7" s="64">
        <f t="shared" si="17"/>
        <v>164.3</v>
      </c>
      <c r="DO7" s="64">
        <f t="shared" si="17"/>
        <v>164.3</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222101</v>
      </c>
      <c r="D8" s="67">
        <v>47</v>
      </c>
      <c r="E8" s="67">
        <v>14</v>
      </c>
      <c r="F8" s="67">
        <v>0</v>
      </c>
      <c r="G8" s="67">
        <v>1</v>
      </c>
      <c r="H8" s="67" t="s">
        <v>124</v>
      </c>
      <c r="I8" s="67" t="s">
        <v>125</v>
      </c>
      <c r="J8" s="67" t="s">
        <v>126</v>
      </c>
      <c r="K8" s="67" t="s">
        <v>127</v>
      </c>
      <c r="L8" s="67" t="s">
        <v>128</v>
      </c>
      <c r="M8" s="67" t="s">
        <v>129</v>
      </c>
      <c r="N8" s="67" t="s">
        <v>130</v>
      </c>
      <c r="O8" s="68" t="s">
        <v>131</v>
      </c>
      <c r="P8" s="69" t="s">
        <v>132</v>
      </c>
      <c r="Q8" s="69" t="s">
        <v>133</v>
      </c>
      <c r="R8" s="70">
        <v>47</v>
      </c>
      <c r="S8" s="69" t="s">
        <v>134</v>
      </c>
      <c r="T8" s="69" t="s">
        <v>135</v>
      </c>
      <c r="U8" s="70">
        <v>636</v>
      </c>
      <c r="V8" s="70">
        <v>42</v>
      </c>
      <c r="W8" s="70">
        <v>108</v>
      </c>
      <c r="X8" s="69" t="s">
        <v>136</v>
      </c>
      <c r="Y8" s="71">
        <v>217</v>
      </c>
      <c r="Z8" s="71">
        <v>256.2</v>
      </c>
      <c r="AA8" s="71">
        <v>144.80000000000001</v>
      </c>
      <c r="AB8" s="71">
        <v>197.6</v>
      </c>
      <c r="AC8" s="71">
        <v>209.6</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53.7</v>
      </c>
      <c r="BG8" s="71">
        <v>60.6</v>
      </c>
      <c r="BH8" s="71">
        <v>30.7</v>
      </c>
      <c r="BI8" s="71">
        <v>48.8</v>
      </c>
      <c r="BJ8" s="71">
        <v>52.1</v>
      </c>
      <c r="BK8" s="71">
        <v>37.6</v>
      </c>
      <c r="BL8" s="71">
        <v>40.700000000000003</v>
      </c>
      <c r="BM8" s="71">
        <v>38.200000000000003</v>
      </c>
      <c r="BN8" s="71">
        <v>34.6</v>
      </c>
      <c r="BO8" s="71">
        <v>37.6</v>
      </c>
      <c r="BP8" s="68">
        <v>26.4</v>
      </c>
      <c r="BQ8" s="72">
        <v>6981</v>
      </c>
      <c r="BR8" s="72">
        <v>7949</v>
      </c>
      <c r="BS8" s="72">
        <v>3748</v>
      </c>
      <c r="BT8" s="73">
        <v>6196</v>
      </c>
      <c r="BU8" s="73">
        <v>6585</v>
      </c>
      <c r="BV8" s="72">
        <v>6777</v>
      </c>
      <c r="BW8" s="72">
        <v>7496</v>
      </c>
      <c r="BX8" s="72">
        <v>6967</v>
      </c>
      <c r="BY8" s="72">
        <v>7138</v>
      </c>
      <c r="BZ8" s="72">
        <v>8131</v>
      </c>
      <c r="CA8" s="70">
        <v>15069</v>
      </c>
      <c r="CB8" s="71" t="s">
        <v>128</v>
      </c>
      <c r="CC8" s="71" t="s">
        <v>128</v>
      </c>
      <c r="CD8" s="71" t="s">
        <v>128</v>
      </c>
      <c r="CE8" s="71" t="s">
        <v>128</v>
      </c>
      <c r="CF8" s="71" t="s">
        <v>128</v>
      </c>
      <c r="CG8" s="71" t="s">
        <v>128</v>
      </c>
      <c r="CH8" s="71" t="s">
        <v>128</v>
      </c>
      <c r="CI8" s="71" t="s">
        <v>128</v>
      </c>
      <c r="CJ8" s="71" t="s">
        <v>128</v>
      </c>
      <c r="CK8" s="71" t="s">
        <v>128</v>
      </c>
      <c r="CL8" s="68" t="s">
        <v>128</v>
      </c>
      <c r="CM8" s="70">
        <v>21714</v>
      </c>
      <c r="CN8" s="70">
        <v>493</v>
      </c>
      <c r="CO8" s="71" t="s">
        <v>128</v>
      </c>
      <c r="CP8" s="71" t="s">
        <v>128</v>
      </c>
      <c r="CQ8" s="71" t="s">
        <v>128</v>
      </c>
      <c r="CR8" s="71" t="s">
        <v>128</v>
      </c>
      <c r="CS8" s="71" t="s">
        <v>128</v>
      </c>
      <c r="CT8" s="71" t="s">
        <v>128</v>
      </c>
      <c r="CU8" s="71" t="s">
        <v>128</v>
      </c>
      <c r="CV8" s="71" t="s">
        <v>128</v>
      </c>
      <c r="CW8" s="71" t="s">
        <v>128</v>
      </c>
      <c r="CX8" s="71" t="s">
        <v>128</v>
      </c>
      <c r="CY8" s="68" t="s">
        <v>128</v>
      </c>
      <c r="CZ8" s="71">
        <v>0</v>
      </c>
      <c r="DA8" s="71">
        <v>0</v>
      </c>
      <c r="DB8" s="71">
        <v>0</v>
      </c>
      <c r="DC8" s="71">
        <v>0</v>
      </c>
      <c r="DD8" s="71">
        <v>0</v>
      </c>
      <c r="DE8" s="71">
        <v>84.4</v>
      </c>
      <c r="DF8" s="71">
        <v>78.400000000000006</v>
      </c>
      <c r="DG8" s="71">
        <v>70.5</v>
      </c>
      <c r="DH8" s="71">
        <v>59.2</v>
      </c>
      <c r="DI8" s="71">
        <v>62.4</v>
      </c>
      <c r="DJ8" s="68">
        <v>120.3</v>
      </c>
      <c r="DK8" s="71">
        <v>189.2</v>
      </c>
      <c r="DL8" s="71">
        <v>183.8</v>
      </c>
      <c r="DM8" s="71">
        <v>161</v>
      </c>
      <c r="DN8" s="71">
        <v>164.3</v>
      </c>
      <c r="DO8" s="71">
        <v>164.3</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かなもり　かなえ</cp:lastModifiedBy>
  <cp:lastPrinted>2019-01-18T02:36:10Z</cp:lastPrinted>
  <dcterms:created xsi:type="dcterms:W3CDTF">2018-12-07T10:30:54Z</dcterms:created>
  <dcterms:modified xsi:type="dcterms:W3CDTF">2019-01-18T02:36:29Z</dcterms:modified>
  <cp:category/>
</cp:coreProperties>
</file>