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yawatano\水道課$\個別\das07061\デスクトップ\経営分析\"/>
    </mc:Choice>
  </mc:AlternateContent>
  <xr:revisionPtr revIDLastSave="0" documentId="13_ncr:1_{3E5F7D89-3EC5-4FEB-B9DC-DAD9C9D45817}" xr6:coauthVersionLast="40" xr6:coauthVersionMax="40" xr10:uidLastSave="{00000000-0000-0000-0000-000000000000}"/>
  <workbookProtection workbookAlgorithmName="SHA-512" workbookHashValue="EiKkIgbStMNxQg+/LaT1wKjE8Cs+QyL3JH7hTc0YN1VOK2IuhyMU2ziR+txcv521juQD9qzTFK4vr1MPe0Ltyw==" workbookSaltValue="S38RN6mYiAQ+/mweZ+I6G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<sst xmlns="http://schemas.openxmlformats.org/spreadsheetml/2006/main" count="232" uniqueCount="120">
  <si>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</si>
  <si>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</si>
  <si>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</si>
  <si>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</si>
  <si>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</si>
  <si>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</si>
  <si>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</si>
  <si>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</si>
  <si>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</si>
  <si>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</si>
  <si>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</si>
  <si>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</si>
  <si>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</si>
  <si>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</si>
  <si>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</si>
  <si>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</si>
  <si>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</si>
  <si>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</si>
  <si>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</si>
  <si>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</si>
  <si>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</si>
  <si>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</si>
  <si>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</si>
  <si>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</si>
  <si>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</si>
  <si>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</si>
  <si>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</si>
  <si>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</si>
  <si>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</si>
  <si>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</si>
  <si>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</si>
  <si>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</si>
  <si>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</si>
  <si>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</si>
  <si>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</si>
  <si>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</si>
  <si>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</si>
  <si>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</si>
  <si>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</si>
  <si>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</si>
  <si>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</si>
  <si>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</si>
  <si>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</si>
  <si>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</si>
  <si>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</si>
  <si>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</si>
  <si>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</si>
  <si>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</si>
  <si>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</si>
  <si>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</si>
  <si>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</si>
  <si>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</si>
  <si>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</si>
  <si>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</si>
  <si>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</si>
  <si>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</si>
  <si>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</si>
  <si>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</si>
  <si>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</si>
  <si>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</si>
  <si>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</si>
  <si>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</si>
  <si>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</si>
  <si>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</si>
  <si>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</si>
  <si>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</si>
  <si>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</si>
  <si>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</si>
  <si>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</si>
  <si>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</si>
  <si>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</si>
  <si>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</si>
  <si>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</si>
  <si>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</si>
  <si>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</si>
  <si>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</si>
  <si>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</si>
  <si>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</si>
  <si>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</si>
  <si>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</si>
  <si>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</si>
  <si>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</si>
  <si>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</si>
  <si>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</si>
  <si>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</si>
  <si>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</si>
  <si>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</si>
  <si>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</si>
  <si>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</si>
  <si>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</si>
  <si>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</si>
  <si>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</si>
  <si>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</si>
  <si>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</si>
  <si>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</si>
  <si>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</si>
  <si>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</si>
  <si>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</si>
  <si>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</si>
  <si>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</si>
  <si>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</si>
  <si>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</si>
  <si>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</si>
  <si>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</si>
  <si>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</si>
  <si>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</si>
  <si>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</si>
  <si>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</si>
  <si>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</si>
  <si>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</si>
  <si>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</si>
  <si>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</si>
  <si>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</si>
  <si>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</si>
  <si>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</si>
  <si>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</si>
  <si>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</si>
  <si>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有形固定資産の減価償却率は、類似団体平均値を若干下回っており、施設の老朽化の状況は他の事業体とほぼ同様の状況であると考えられます。
　施設の老朽度合いを注視し、老朽施設の更新に向けて財源の確保を検討する必要があります。
　老朽管対策については、避難所や医療施設等の重要給水施設への給水確保や管路施設の老朽度合等を考慮し計画的に更新していきます。</t>
    <rPh sb="1" eb="3">
      <t>ユウケイ</t>
    </rPh>
    <rPh sb="3" eb="5">
      <t>コテイ</t>
    </rPh>
    <rPh sb="5" eb="7">
      <t>シサン</t>
    </rPh>
    <rPh sb="8" eb="10">
      <t>ゲンカ</t>
    </rPh>
    <rPh sb="10" eb="12">
      <t>ショウキャク</t>
    </rPh>
    <rPh sb="12" eb="13">
      <t>リツ</t>
    </rPh>
    <rPh sb="15" eb="17">
      <t>ルイジ</t>
    </rPh>
    <rPh sb="17" eb="19">
      <t>ダンタイ</t>
    </rPh>
    <rPh sb="19" eb="22">
      <t>ヘイキンチ</t>
    </rPh>
    <rPh sb="23" eb="25">
      <t>ジャッカン</t>
    </rPh>
    <rPh sb="25" eb="27">
      <t>シタマワ</t>
    </rPh>
    <rPh sb="32" eb="34">
      <t>シセツ</t>
    </rPh>
    <rPh sb="35" eb="38">
      <t>ロウキュウカ</t>
    </rPh>
    <rPh sb="39" eb="41">
      <t>ジョウキョウ</t>
    </rPh>
    <rPh sb="42" eb="43">
      <t>タ</t>
    </rPh>
    <rPh sb="44" eb="47">
      <t>ジギョウタイ</t>
    </rPh>
    <rPh sb="50" eb="52">
      <t>ドウヨウ</t>
    </rPh>
    <rPh sb="53" eb="55">
      <t>ジョウキョウ</t>
    </rPh>
    <rPh sb="59" eb="60">
      <t>カンガ</t>
    </rPh>
    <rPh sb="68" eb="70">
      <t>シセツ</t>
    </rPh>
    <rPh sb="71" eb="73">
      <t>ロウキュウ</t>
    </rPh>
    <rPh sb="73" eb="75">
      <t>ドア</t>
    </rPh>
    <rPh sb="77" eb="79">
      <t>チュウシ</t>
    </rPh>
    <rPh sb="81" eb="83">
      <t>ロウキュウ</t>
    </rPh>
    <rPh sb="83" eb="85">
      <t>シセツ</t>
    </rPh>
    <rPh sb="86" eb="88">
      <t>コウシン</t>
    </rPh>
    <rPh sb="89" eb="90">
      <t>ム</t>
    </rPh>
    <rPh sb="92" eb="94">
      <t>ザイゲン</t>
    </rPh>
    <rPh sb="95" eb="97">
      <t>カクホ</t>
    </rPh>
    <rPh sb="98" eb="100">
      <t>ケントウ</t>
    </rPh>
    <rPh sb="102" eb="104">
      <t>ヒツヨウ</t>
    </rPh>
    <rPh sb="112" eb="114">
      <t>ロウキュウ</t>
    </rPh>
    <rPh sb="114" eb="115">
      <t>カン</t>
    </rPh>
    <rPh sb="115" eb="117">
      <t>タイサク</t>
    </rPh>
    <rPh sb="123" eb="126">
      <t>ヒナンジョ</t>
    </rPh>
    <rPh sb="127" eb="129">
      <t>イリョウ</t>
    </rPh>
    <rPh sb="129" eb="131">
      <t>シセツ</t>
    </rPh>
    <rPh sb="131" eb="132">
      <t>トウ</t>
    </rPh>
    <rPh sb="133" eb="135">
      <t>ジュウヨウ</t>
    </rPh>
    <rPh sb="135" eb="137">
      <t>キュウスイ</t>
    </rPh>
    <rPh sb="137" eb="139">
      <t>シセツ</t>
    </rPh>
    <rPh sb="141" eb="143">
      <t>キュウスイ</t>
    </rPh>
    <rPh sb="143" eb="145">
      <t>カクホ</t>
    </rPh>
    <rPh sb="146" eb="148">
      <t>カンロ</t>
    </rPh>
    <rPh sb="148" eb="150">
      <t>シセツ</t>
    </rPh>
    <rPh sb="151" eb="153">
      <t>ロウキュウ</t>
    </rPh>
    <rPh sb="153" eb="155">
      <t>ドアイ</t>
    </rPh>
    <rPh sb="155" eb="156">
      <t>トウ</t>
    </rPh>
    <rPh sb="157" eb="159">
      <t>コウリョ</t>
    </rPh>
    <rPh sb="160" eb="163">
      <t>ケイカクテキ</t>
    </rPh>
    <rPh sb="164" eb="166">
      <t>コウシン</t>
    </rPh>
    <phoneticPr fontId="4"/>
  </si>
  <si>
    <t xml:space="preserve">　経常収支比率は、単年度収支の黒字を示す100％を上回っており、累積欠損金も生じておりません。
　伊東大川水利使用変更許可に伴い建設仮勘定から本勘定に振り替えられた奥野ダム関連資産や、民営水道事業者との統合により移管を受けた水道施設に係る減価償却費が計上されたことにより経常費用が増加したため、前年度を下回りましたが、類似団体平均や全国平均を上回っており、本市の経営状況は健全な水準が保たれています。
　流動比率は、類似団体平均を下回っておりますが、全国平均とほぼ同水準にあり、必要な支払能力は確保されています。
　企業債残高対給水収益比率は、類似団体平均を上回っておりますが、75％を超える自己資本構成比率を維持しており、企業債に対する依存度は低いものと考えられます。
　料金回収率は100％を上回っており、経営に必要な経費を水道料金収入で賄うとともに、給水原価については、類似団体平均を下回る水準を維持しております。
　給水原価の上昇は、減価償却費の増加に伴う経常費用の増加によるものです。
　施設利用率については、本市は観光を中心とした第３次産業が主要産業であるため、行楽シーズンの水需要の増大を考慮し、適正な施設規模を検討する必要があります。
　有収率は、平成28年度から0.43%向上し、75.13%となりました。漏水調査や老朽管更新の計画的な実施により有収率の向上を図っていきます。
</t>
    <rPh sb="1" eb="3">
      <t>ケイジョウ</t>
    </rPh>
    <rPh sb="3" eb="5">
      <t>シュウシ</t>
    </rPh>
    <rPh sb="5" eb="7">
      <t>ヒリツ</t>
    </rPh>
    <rPh sb="9" eb="12">
      <t>タンネンド</t>
    </rPh>
    <rPh sb="12" eb="14">
      <t>シュウシ</t>
    </rPh>
    <rPh sb="15" eb="17">
      <t>クロジ</t>
    </rPh>
    <rPh sb="18" eb="19">
      <t>シメ</t>
    </rPh>
    <rPh sb="25" eb="27">
      <t>ウワマワ</t>
    </rPh>
    <rPh sb="32" eb="34">
      <t>ルイセキ</t>
    </rPh>
    <rPh sb="34" eb="37">
      <t>ケッソンキン</t>
    </rPh>
    <rPh sb="38" eb="39">
      <t>ショウ</t>
    </rPh>
    <rPh sb="71" eb="72">
      <t>ホン</t>
    </rPh>
    <rPh sb="72" eb="74">
      <t>カンジョウ</t>
    </rPh>
    <rPh sb="75" eb="76">
      <t>フ</t>
    </rPh>
    <rPh sb="77" eb="78">
      <t>カ</t>
    </rPh>
    <rPh sb="106" eb="108">
      <t>イカン</t>
    </rPh>
    <rPh sb="109" eb="110">
      <t>ウ</t>
    </rPh>
    <rPh sb="117" eb="118">
      <t>カカ</t>
    </rPh>
    <rPh sb="119" eb="121">
      <t>ゲンカ</t>
    </rPh>
    <rPh sb="121" eb="123">
      <t>ショウキャク</t>
    </rPh>
    <rPh sb="123" eb="124">
      <t>ヒ</t>
    </rPh>
    <rPh sb="125" eb="127">
      <t>ケイジョウ</t>
    </rPh>
    <rPh sb="135" eb="137">
      <t>ケイジョウ</t>
    </rPh>
    <rPh sb="137" eb="139">
      <t>ヒヨウ</t>
    </rPh>
    <rPh sb="140" eb="142">
      <t>ゾウカ</t>
    </rPh>
    <rPh sb="147" eb="150">
      <t>ゼンネンド</t>
    </rPh>
    <rPh sb="151" eb="153">
      <t>シタマワ</t>
    </rPh>
    <rPh sb="159" eb="161">
      <t>ルイジ</t>
    </rPh>
    <rPh sb="161" eb="163">
      <t>ダンタイ</t>
    </rPh>
    <rPh sb="163" eb="165">
      <t>ヘイキン</t>
    </rPh>
    <rPh sb="166" eb="168">
      <t>ゼンコク</t>
    </rPh>
    <rPh sb="168" eb="170">
      <t>ヘイキン</t>
    </rPh>
    <rPh sb="171" eb="173">
      <t>ウワマワ</t>
    </rPh>
    <rPh sb="178" eb="180">
      <t>ホンシ</t>
    </rPh>
    <rPh sb="181" eb="183">
      <t>ケイエイ</t>
    </rPh>
    <rPh sb="183" eb="185">
      <t>ジョウキョウ</t>
    </rPh>
    <rPh sb="186" eb="188">
      <t>ケンゼン</t>
    </rPh>
    <rPh sb="189" eb="191">
      <t>スイジュン</t>
    </rPh>
    <rPh sb="192" eb="193">
      <t>タモ</t>
    </rPh>
    <rPh sb="232" eb="235">
      <t>ドウスイジュン</t>
    </rPh>
    <rPh sb="258" eb="260">
      <t>キギョウ</t>
    </rPh>
    <rPh sb="260" eb="261">
      <t>サイ</t>
    </rPh>
    <rPh sb="261" eb="263">
      <t>ザンダカ</t>
    </rPh>
    <rPh sb="263" eb="264">
      <t>タイ</t>
    </rPh>
    <rPh sb="264" eb="266">
      <t>キュウスイ</t>
    </rPh>
    <rPh sb="266" eb="268">
      <t>シュウエキ</t>
    </rPh>
    <rPh sb="268" eb="270">
      <t>ヒリツ</t>
    </rPh>
    <rPh sb="272" eb="274">
      <t>ルイジ</t>
    </rPh>
    <rPh sb="274" eb="276">
      <t>ダンタイ</t>
    </rPh>
    <rPh sb="276" eb="278">
      <t>ヘイキン</t>
    </rPh>
    <rPh sb="279" eb="281">
      <t>ウワマワ</t>
    </rPh>
    <rPh sb="293" eb="294">
      <t>コ</t>
    </rPh>
    <rPh sb="296" eb="298">
      <t>ジコ</t>
    </rPh>
    <rPh sb="298" eb="300">
      <t>シホン</t>
    </rPh>
    <rPh sb="300" eb="302">
      <t>コウセイ</t>
    </rPh>
    <rPh sb="302" eb="304">
      <t>ヒリツ</t>
    </rPh>
    <rPh sb="305" eb="307">
      <t>イジ</t>
    </rPh>
    <rPh sb="312" eb="314">
      <t>キギョウ</t>
    </rPh>
    <rPh sb="314" eb="315">
      <t>サイ</t>
    </rPh>
    <rPh sb="316" eb="317">
      <t>タイ</t>
    </rPh>
    <rPh sb="319" eb="322">
      <t>イゾンド</t>
    </rPh>
    <rPh sb="323" eb="324">
      <t>ヒク</t>
    </rPh>
    <rPh sb="328" eb="329">
      <t>カンガ</t>
    </rPh>
    <rPh sb="337" eb="339">
      <t>リョウキン</t>
    </rPh>
    <rPh sb="339" eb="341">
      <t>カイシュウ</t>
    </rPh>
    <rPh sb="341" eb="342">
      <t>リツ</t>
    </rPh>
    <rPh sb="355" eb="357">
      <t>ケイエイ</t>
    </rPh>
    <rPh sb="358" eb="360">
      <t>ヒツヨウ</t>
    </rPh>
    <rPh sb="361" eb="363">
      <t>ケイヒ</t>
    </rPh>
    <rPh sb="364" eb="366">
      <t>スイドウ</t>
    </rPh>
    <rPh sb="366" eb="368">
      <t>リョウキン</t>
    </rPh>
    <rPh sb="368" eb="370">
      <t>シュウニュウ</t>
    </rPh>
    <rPh sb="371" eb="372">
      <t>マカナ</t>
    </rPh>
    <rPh sb="378" eb="380">
      <t>キュウスイ</t>
    </rPh>
    <rPh sb="380" eb="382">
      <t>ゲンカ</t>
    </rPh>
    <rPh sb="388" eb="390">
      <t>ルイジ</t>
    </rPh>
    <rPh sb="390" eb="392">
      <t>ダンタイ</t>
    </rPh>
    <rPh sb="392" eb="394">
      <t>ヘイキン</t>
    </rPh>
    <rPh sb="395" eb="397">
      <t>シタマワ</t>
    </rPh>
    <rPh sb="398" eb="400">
      <t>スイジュン</t>
    </rPh>
    <rPh sb="401" eb="403">
      <t>イジ</t>
    </rPh>
    <rPh sb="412" eb="414">
      <t>キュウスイ</t>
    </rPh>
    <rPh sb="414" eb="416">
      <t>ゲンカ</t>
    </rPh>
    <rPh sb="417" eb="419">
      <t>ジョウショウ</t>
    </rPh>
    <rPh sb="421" eb="423">
      <t>ゲンカ</t>
    </rPh>
    <rPh sb="423" eb="425">
      <t>ショウキャク</t>
    </rPh>
    <rPh sb="425" eb="426">
      <t>ヒ</t>
    </rPh>
    <rPh sb="427" eb="429">
      <t>ゾウカ</t>
    </rPh>
    <rPh sb="430" eb="431">
      <t>トモナ</t>
    </rPh>
    <rPh sb="432" eb="434">
      <t>ケイジョウ</t>
    </rPh>
    <rPh sb="434" eb="436">
      <t>ヒヨウ</t>
    </rPh>
    <rPh sb="437" eb="439">
      <t>ゾウカ</t>
    </rPh>
    <rPh sb="527" eb="529">
      <t>ユウシュウ</t>
    </rPh>
    <rPh sb="529" eb="530">
      <t>リツ</t>
    </rPh>
    <rPh sb="532" eb="534">
      <t>ヘイセイ</t>
    </rPh>
    <rPh sb="536" eb="538">
      <t>ネンド</t>
    </rPh>
    <rPh sb="545" eb="547">
      <t>コウジョウ</t>
    </rPh>
    <rPh sb="562" eb="564">
      <t>ロウスイ</t>
    </rPh>
    <rPh sb="564" eb="566">
      <t>チョウサ</t>
    </rPh>
    <rPh sb="567" eb="569">
      <t>ロウキュウ</t>
    </rPh>
    <rPh sb="569" eb="570">
      <t>カン</t>
    </rPh>
    <rPh sb="570" eb="572">
      <t>コウシン</t>
    </rPh>
    <rPh sb="573" eb="576">
      <t>ケイカクテキ</t>
    </rPh>
    <rPh sb="577" eb="579">
      <t>ジッシ</t>
    </rPh>
    <rPh sb="582" eb="584">
      <t>ユウシュウ</t>
    </rPh>
    <rPh sb="584" eb="585">
      <t>リツ</t>
    </rPh>
    <rPh sb="586" eb="588">
      <t>コウジョウ</t>
    </rPh>
    <rPh sb="589" eb="590">
      <t>ハカ</t>
    </rPh>
    <phoneticPr fontId="4"/>
  </si>
  <si>
    <t>　経常収支比率、料金回収率が100％を超え、累積欠損金も生じておらず、本市の経営状況は、引き続き健全な水準にあります。
　しかし、有収率や管路経年化率等は全国平均値や類似団体平均値と比較して厳しい数値を示しており、計画的かつ効率的な対策が求められています。
　給水人口の減少等により給水収益が減少傾向にある中で、老朽化施設の更新や耐震化等を適切に進めていくため、業務の見直しによる更なる経常経費の節減や企業債残高の縮減を図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91" eb="93">
      <t>ヒカク</t>
    </rPh>
    <rPh sb="95" eb="96">
      <t>キビ</t>
    </rPh>
    <rPh sb="98" eb="99">
      <t>スウ</t>
    </rPh>
    <rPh sb="181" eb="183">
      <t>ギョウム</t>
    </rPh>
    <rPh sb="184" eb="186">
      <t>ミナオ</t>
    </rPh>
    <rPh sb="190" eb="191">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</si>
</sst>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0.9</c:v>
                </c:pt>
                <c:pt idx="2">
                  <c:v>0.79</c:v>
                </c:pt>
                <c:pt idx="3">
                  <c:v>0.99</c:v>
                </c:pt>
                <c:pt idx="4">
                  <c:v>0.47</c:v>
                </c:pt>
              </c:numCache>
            </c:numRef>
          </c:val>
          <c:extLst>
            <c:ext xmlns:c16="http://schemas.microsoft.com/office/drawing/2014/chart" uri="{C3380CC4-5D6E-409C-BE32-E72D297353CC}">
              <c16:uniqueId val="{00000000-8A08-42CD-9974-E628C9FD0D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8A08-42CD-9974-E628C9FD0D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43.49</c:v>
                </c:pt>
                <c:pt idx="1">
                  <c:v>45.66</c:v>
                </c:pt>
                <c:pt idx="2">
                  <c:v>45.26</c:v>
                </c:pt>
                <c:pt idx="3">
                  <c:v>42.52</c:v>
                </c:pt>
                <c:pt idx="4">
                  <c:v>42.18</c:v>
                </c:pt>
              </c:numCache>
            </c:numRef>
          </c:val>
          <c:extLst>
            <c:ext xmlns:c16="http://schemas.microsoft.com/office/drawing/2014/chart" uri="{C3380CC4-5D6E-409C-BE32-E72D297353CC}">
              <c16:uniqueId val="{00000000-401B-4261-815B-428140D456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401B-4261-815B-428140D456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74.900000000000006</c:v>
                </c:pt>
                <c:pt idx="1">
                  <c:v>69.42</c:v>
                </c:pt>
                <c:pt idx="2">
                  <c:v>71</c:v>
                </c:pt>
                <c:pt idx="3">
                  <c:v>74.7</c:v>
                </c:pt>
                <c:pt idx="4">
                  <c:v>75.13</c:v>
                </c:pt>
              </c:numCache>
            </c:numRef>
          </c:val>
          <c:extLst>
            <c:ext xmlns:c16="http://schemas.microsoft.com/office/drawing/2014/chart" uri="{C3380CC4-5D6E-409C-BE32-E72D297353CC}">
              <c16:uniqueId val="{00000000-B00F-4DAA-8CE3-41C60FE782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B00F-4DAA-8CE3-41C60FE782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109.4</c:v>
                </c:pt>
                <c:pt idx="1">
                  <c:v>114.01</c:v>
                </c:pt>
                <c:pt idx="2">
                  <c:v>114.81</c:v>
                </c:pt>
                <c:pt idx="3">
                  <c:v>123.48</c:v>
                </c:pt>
                <c:pt idx="4">
                  <c:v>114.1</c:v>
                </c:pt>
              </c:numCache>
            </c:numRef>
          </c:val>
          <c:extLst>
            <c:ext xmlns:c16="http://schemas.microsoft.com/office/drawing/2014/chart" uri="{C3380CC4-5D6E-409C-BE32-E72D297353CC}">
              <c16:uniqueId val="{00000000-F796-4F64-9C3D-8F9F8FA17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F796-4F64-9C3D-8F9F8FA17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c:v>
                </c:pt>
                <c:pt idx="1">
                  <c:v>42.91</c:v>
                </c:pt>
                <c:pt idx="2">
                  <c:v>43.94</c:v>
                </c:pt>
                <c:pt idx="3">
                  <c:v>39.24</c:v>
                </c:pt>
                <c:pt idx="4">
                  <c:v>40.76</c:v>
                </c:pt>
              </c:numCache>
            </c:numRef>
          </c:val>
          <c:extLst>
            <c:ext xmlns:c16="http://schemas.microsoft.com/office/drawing/2014/chart" uri="{C3380CC4-5D6E-409C-BE32-E72D297353CC}">
              <c16:uniqueId val="{00000000-FBE3-40C9-8C68-957B16B20C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FBE3-40C9-8C68-957B16B20C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26.7</c:v>
                </c:pt>
                <c:pt idx="1">
                  <c:v>29.5</c:v>
                </c:pt>
                <c:pt idx="2">
                  <c:v>29.42</c:v>
                </c:pt>
                <c:pt idx="3">
                  <c:v>32.92</c:v>
                </c:pt>
                <c:pt idx="4">
                  <c:v>35.96</c:v>
                </c:pt>
              </c:numCache>
            </c:numRef>
          </c:val>
          <c:extLst>
            <c:ext xmlns:c16="http://schemas.microsoft.com/office/drawing/2014/chart" uri="{C3380CC4-5D6E-409C-BE32-E72D297353CC}">
              <c16:uniqueId val="{00000000-7D57-4717-BB58-D62CB52FA4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7D57-4717-BB58-D62CB52FA4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0-4203-B386-D84995A0AE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AC80-4203-B386-D84995A0AE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433.32</c:v>
                </c:pt>
                <c:pt idx="1">
                  <c:v>229.04</c:v>
                </c:pt>
                <c:pt idx="2">
                  <c:v>255.6</c:v>
                </c:pt>
                <c:pt idx="3">
                  <c:v>344.4</c:v>
                </c:pt>
                <c:pt idx="4">
                  <c:v>255.81</c:v>
                </c:pt>
              </c:numCache>
            </c:numRef>
          </c:val>
          <c:extLst>
            <c:ext xmlns:c16="http://schemas.microsoft.com/office/drawing/2014/chart" uri="{C3380CC4-5D6E-409C-BE32-E72D297353CC}">
              <c16:uniqueId val="{00000000-8F39-4AEE-8ADB-1A089E9CF9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F39-4AEE-8ADB-1A089E9CF9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366.95</c:v>
                </c:pt>
                <c:pt idx="1">
                  <c:v>371.07</c:v>
                </c:pt>
                <c:pt idx="2">
                  <c:v>374.13</c:v>
                </c:pt>
                <c:pt idx="3">
                  <c:v>377.91</c:v>
                </c:pt>
                <c:pt idx="4">
                  <c:v>378.12</c:v>
                </c:pt>
              </c:numCache>
            </c:numRef>
          </c:val>
          <c:extLst>
            <c:ext xmlns:c16="http://schemas.microsoft.com/office/drawing/2014/chart" uri="{C3380CC4-5D6E-409C-BE32-E72D297353CC}">
              <c16:uniqueId val="{00000000-3272-4E7F-B66C-9A25BEE70C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272-4E7F-B66C-9A25BEE70C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107.58</c:v>
                </c:pt>
                <c:pt idx="1">
                  <c:v>113.89</c:v>
                </c:pt>
                <c:pt idx="2">
                  <c:v>114.99</c:v>
                </c:pt>
                <c:pt idx="3">
                  <c:v>119.9</c:v>
                </c:pt>
                <c:pt idx="4">
                  <c:v>113.42</c:v>
                </c:pt>
              </c:numCache>
            </c:numRef>
          </c:val>
          <c:extLst>
            <c:ext xmlns:c16="http://schemas.microsoft.com/office/drawing/2014/chart" uri="{C3380CC4-5D6E-409C-BE32-E72D297353CC}">
              <c16:uniqueId val="{00000000-44F5-49B0-8B81-A40000B6B9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44F5-49B0-8B81-A40000B6B9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143.99</c:v>
                </c:pt>
                <c:pt idx="1">
                  <c:v>136.19</c:v>
                </c:pt>
                <c:pt idx="2">
                  <c:v>134.88</c:v>
                </c:pt>
                <c:pt idx="3">
                  <c:v>129.54</c:v>
                </c:pt>
                <c:pt idx="4">
                  <c:v>137.41</c:v>
                </c:pt>
              </c:numCache>
            </c:numRef>
          </c:val>
          <c:extLst>
            <c:ext xmlns:c16="http://schemas.microsoft.com/office/drawing/2014/chart" uri="{C3380CC4-5D6E-409C-BE32-E72D297353CC}">
              <c16:uniqueId val="{00000000-1FF8-4054-A300-7487DE9C28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FF8-4054-A300-7487DE9C28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2" zoomScaleNormal="100" workbookViewId="0">
      <selection activeCell="CA72" sqref="CA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伊東市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69990</v>
      </c>
      <c r="AM8" s="59"/>
      <c r="AN8" s="59"/>
      <c r="AO8" s="59"/>
      <c r="AP8" s="59"/>
      <c r="AQ8" s="59"/>
      <c r="AR8" s="59"/>
      <c r="AS8" s="59"/>
      <c r="AT8" s="50">
        <f>データ!$S$6</f>
        <v>124.1</v>
      </c>
      <c r="AU8" s="51"/>
      <c r="AV8" s="51"/>
      <c r="AW8" s="51"/>
      <c r="AX8" s="51"/>
      <c r="AY8" s="51"/>
      <c r="AZ8" s="51"/>
      <c r="BA8" s="51"/>
      <c r="BB8" s="52">
        <f>データ!$T$6</f>
        <v>563.98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77.239999999999995</v>
      </c>
      <c r="J10" s="51"/>
      <c r="K10" s="51"/>
      <c r="L10" s="51"/>
      <c r="M10" s="51"/>
      <c r="N10" s="51"/>
      <c r="O10" s="62"/>
      <c r="P10" s="52">
        <f>データ!$P$6</f>
        <v>86.13</v>
      </c>
      <c r="Q10" s="52"/>
      <c r="R10" s="52"/>
      <c r="S10" s="52"/>
      <c r="T10" s="52"/>
      <c r="U10" s="52"/>
      <c r="V10" s="52"/>
      <c r="W10" s="59">
        <f>データ!$Q$6</f>
        <v>2454</v>
      </c>
      <c r="X10" s="59"/>
      <c r="Y10" s="59"/>
      <c r="Z10" s="59"/>
      <c r="AA10" s="59"/>
      <c r="AB10" s="59"/>
      <c r="AC10" s="59"/>
      <c r="AD10" s="2"/>
      <c r="AE10" s="2"/>
      <c r="AF10" s="2"/>
      <c r="AG10" s="2"/>
      <c r="AH10" s="4"/>
      <c r="AI10" s="4"/>
      <c r="AJ10" s="4"/>
      <c r="AK10" s="4"/>
      <c r="AL10" s="59">
        <f>データ!$U$6</f>
        <v>59945</v>
      </c>
      <c r="AM10" s="59"/>
      <c r="AN10" s="59"/>
      <c r="AO10" s="59"/>
      <c r="AP10" s="59"/>
      <c r="AQ10" s="59"/>
      <c r="AR10" s="59"/>
      <c r="AS10" s="59"/>
      <c r="AT10" s="50">
        <f>データ!$V$6</f>
        <v>42.74</v>
      </c>
      <c r="AU10" s="51"/>
      <c r="AV10" s="51"/>
      <c r="AW10" s="51"/>
      <c r="AX10" s="51"/>
      <c r="AY10" s="51"/>
      <c r="AZ10" s="51"/>
      <c r="BA10" s="51"/>
      <c r="BB10" s="52">
        <f>データ!$W$6</f>
        <v>1402.55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iokB3oyOUh5sTjgpnmX7dAezUY862Yv8pwj/LbLT4exMEP0XgvzhyrJKkh+ev1inn6rDh2D4sea2CnzF3AFw==" saltValue="Es6bZtisNTAke76vnHKQ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222089</v>
      </c>
      <c r="D6" s="33">
        <f t="shared" si="3"/>
        <v>46</v>
      </c>
      <c r="E6" s="33">
        <f t="shared" si="3"/>
        <v>1</v>
      </c>
      <c r="F6" s="33">
        <f t="shared" si="3"/>
        <v>0</v>
      </c>
      <c r="G6" s="33">
        <f t="shared" si="3"/>
        <v>1</v>
      </c>
      <c r="H6" s="33" t="str">
        <f t="shared" si="3"/>
        <v>静岡県　伊東市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77.239999999999995</v>
      </c>
      <c r="P6" s="34">
        <f t="shared" si="3"/>
        <v>86.13</v>
      </c>
      <c r="Q6" s="34">
        <f t="shared" si="3"/>
        <v>2454</v>
      </c>
      <c r="R6" s="34">
        <f t="shared" si="3"/>
        <v>69990</v>
      </c>
      <c r="S6" s="34">
        <f t="shared" si="3"/>
        <v>124.1</v>
      </c>
      <c r="T6" s="34">
        <f t="shared" si="3"/>
        <v>563.98</v>
      </c>
      <c r="U6" s="34">
        <f t="shared" si="3"/>
        <v>59945</v>
      </c>
      <c r="V6" s="34">
        <f t="shared" si="3"/>
        <v>42.74</v>
      </c>
      <c r="W6" s="34">
        <f t="shared" si="3"/>
        <v>1402.55</v>
      </c>
      <c r="X6" s="35">
        <f>IF(X7="",NA(),X7)</f>
        <v>109.4</v>
      </c>
      <c r="Y6" s="35">
        <f t="shared" ref="Y6:AG6" si="4">IF(Y7="",NA(),Y7)</f>
        <v>114.01</v>
      </c>
      <c r="Z6" s="35">
        <f t="shared" si="4"/>
        <v>114.81</v>
      </c>
      <c r="AA6" s="35">
        <f t="shared" si="4"/>
        <v>123.48</v>
      </c>
      <c r="AB6" s="35">
        <f t="shared" si="4"/>
        <v>114.1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433.32</v>
      </c>
      <c r="AU6" s="35">
        <f t="shared" ref="AU6:BC6" si="6">IF(AU7="",NA(),AU7)</f>
        <v>229.04</v>
      </c>
      <c r="AV6" s="35">
        <f t="shared" si="6"/>
        <v>255.6</v>
      </c>
      <c r="AW6" s="35">
        <f t="shared" si="6"/>
        <v>344.4</v>
      </c>
      <c r="AX6" s="35">
        <f t="shared" si="6"/>
        <v>255.81</v>
      </c>
      <c r="AY6" s="35">
        <f t="shared" si="6"/>
        <v>739.59</v>
      </c>
      <c r="AZ6" s="35">
        <f t="shared" si="6"/>
        <v>335.95</v>
      </c>
      <c r="BA6" s="35">
        <f t="shared" si="6"/>
        <v>346.59</v>
      </c>
      <c r="BB6" s="35">
        <f t="shared" si="6"/>
        <v>357.82</v>
      </c>
      <c r="BC6" s="35">
        <f t="shared" si="6"/>
        <v>355.5</v>
      </c>
      <c r="BD6" s="34" t="str">
        <f>IF(BD7="","",IF(BD7="-","【-】","【"&amp;SUBSTITUTE(TEXT(BD7,"#,##0.00"),"-","△")&amp;"】"))</f>
        <v>【264.34】</v>
      </c>
      <c r="BE6" s="35">
        <f>IF(BE7="",NA(),BE7)</f>
        <v>366.95</v>
      </c>
      <c r="BF6" s="35">
        <f t="shared" ref="BF6:BN6" si="7">IF(BF7="",NA(),BF7)</f>
        <v>371.07</v>
      </c>
      <c r="BG6" s="35">
        <f t="shared" si="7"/>
        <v>374.13</v>
      </c>
      <c r="BH6" s="35">
        <f t="shared" si="7"/>
        <v>377.91</v>
      </c>
      <c r="BI6" s="35">
        <f t="shared" si="7"/>
        <v>378.12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107.58</v>
      </c>
      <c r="BQ6" s="35">
        <f t="shared" ref="BQ6:BY6" si="8">IF(BQ7="",NA(),BQ7)</f>
        <v>113.89</v>
      </c>
      <c r="BR6" s="35">
        <f t="shared" si="8"/>
        <v>114.99</v>
      </c>
      <c r="BS6" s="35">
        <f t="shared" si="8"/>
        <v>119.9</v>
      </c>
      <c r="BT6" s="35">
        <f t="shared" si="8"/>
        <v>113.42</v>
      </c>
      <c r="BU6" s="35">
        <f t="shared" si="8"/>
        <v>99.46</v>
      </c>
      <c r="BV6" s="35">
        <f t="shared" si="8"/>
        <v>105.21</v>
      </c>
      <c r="BW6" s="35">
        <f t="shared" si="8"/>
        <v>105.71</v>
      </c>
      <c r="BX6" s="35">
        <f t="shared" si="8"/>
        <v>106.01</v>
      </c>
      <c r="BY6" s="35">
        <f t="shared" si="8"/>
        <v>104.57</v>
      </c>
      <c r="BZ6" s="34" t="str">
        <f>IF(BZ7="","",IF(BZ7="-","【-】","【"&amp;SUBSTITUTE(TEXT(BZ7,"#,##0.00"),"-","△")&amp;"】"))</f>
        <v>【104.36】</v>
      </c>
      <c r="CA6" s="35">
        <f>IF(CA7="",NA(),CA7)</f>
        <v>143.99</v>
      </c>
      <c r="CB6" s="35">
        <f t="shared" ref="CB6:CJ6" si="9">IF(CB7="",NA(),CB7)</f>
        <v>136.19</v>
      </c>
      <c r="CC6" s="35">
        <f t="shared" si="9"/>
        <v>134.88</v>
      </c>
      <c r="CD6" s="35">
        <f t="shared" si="9"/>
        <v>129.54</v>
      </c>
      <c r="CE6" s="35">
        <f t="shared" si="9"/>
        <v>137.41</v>
      </c>
      <c r="CF6" s="35">
        <f t="shared" si="9"/>
        <v>171.78</v>
      </c>
      <c r="CG6" s="35">
        <f t="shared" si="9"/>
        <v>162.59</v>
      </c>
      <c r="CH6" s="35">
        <f t="shared" si="9"/>
        <v>162.15</v>
      </c>
      <c r="CI6" s="35">
        <f t="shared" si="9"/>
        <v>162.24</v>
      </c>
      <c r="CJ6" s="35">
        <f t="shared" si="9"/>
        <v>165.47</v>
      </c>
      <c r="CK6" s="34" t="str">
        <f>IF(CK7="","",IF(CK7="-","【-】","【"&amp;SUBSTITUTE(TEXT(CK7,"#,##0.00"),"-","△")&amp;"】"))</f>
        <v>【165.71】</v>
      </c>
      <c r="CL6" s="35">
        <f>IF(CL7="",NA(),CL7)</f>
        <v>43.49</v>
      </c>
      <c r="CM6" s="35">
        <f t="shared" ref="CM6:CU6" si="10">IF(CM7="",NA(),CM7)</f>
        <v>45.66</v>
      </c>
      <c r="CN6" s="35">
        <f t="shared" si="10"/>
        <v>45.26</v>
      </c>
      <c r="CO6" s="35">
        <f t="shared" si="10"/>
        <v>42.52</v>
      </c>
      <c r="CP6" s="35">
        <f t="shared" si="10"/>
        <v>42.18</v>
      </c>
      <c r="CQ6" s="35">
        <f t="shared" si="10"/>
        <v>59.68</v>
      </c>
      <c r="CR6" s="35">
        <f t="shared" si="10"/>
        <v>59.17</v>
      </c>
      <c r="CS6" s="35">
        <f t="shared" si="10"/>
        <v>59.34</v>
      </c>
      <c r="CT6" s="35">
        <f t="shared" si="10"/>
        <v>59.11</v>
      </c>
      <c r="CU6" s="35">
        <f t="shared" si="10"/>
        <v>59.74</v>
      </c>
      <c r="CV6" s="34" t="str">
        <f>IF(CV7="","",IF(CV7="-","【-】","【"&amp;SUBSTITUTE(TEXT(CV7,"#,##0.00"),"-","△")&amp;"】"))</f>
        <v>【60.41】</v>
      </c>
      <c r="CW6" s="35">
        <f>IF(CW7="",NA(),CW7)</f>
        <v>74.900000000000006</v>
      </c>
      <c r="CX6" s="35">
        <f t="shared" ref="CX6:DF6" si="11">IF(CX7="",NA(),CX7)</f>
        <v>69.42</v>
      </c>
      <c r="CY6" s="35">
        <f t="shared" si="11"/>
        <v>71</v>
      </c>
      <c r="CZ6" s="35">
        <f t="shared" si="11"/>
        <v>74.7</v>
      </c>
      <c r="DA6" s="35">
        <f t="shared" si="11"/>
        <v>75.13</v>
      </c>
      <c r="DB6" s="35">
        <f t="shared" si="11"/>
        <v>87.63</v>
      </c>
      <c r="DC6" s="35">
        <f t="shared" si="11"/>
        <v>87.6</v>
      </c>
      <c r="DD6" s="35">
        <f t="shared" si="11"/>
        <v>87.74</v>
      </c>
      <c r="DE6" s="35">
        <f t="shared" si="11"/>
        <v>87.91</v>
      </c>
      <c r="DF6" s="35">
        <f t="shared" si="11"/>
        <v>87.28</v>
      </c>
      <c r="DG6" s="34" t="str">
        <f>IF(DG7="","",IF(DG7="-","【-】","【"&amp;SUBSTITUTE(TEXT(DG7,"#,##0.00"),"-","△")&amp;"】"))</f>
        <v>【89.93】</v>
      </c>
      <c r="DH6" s="35">
        <f>IF(DH7="",NA(),DH7)</f>
        <v>39.9</v>
      </c>
      <c r="DI6" s="35">
        <f t="shared" ref="DI6:DQ6" si="12">IF(DI7="",NA(),DI7)</f>
        <v>42.91</v>
      </c>
      <c r="DJ6" s="35">
        <f t="shared" si="12"/>
        <v>43.94</v>
      </c>
      <c r="DK6" s="35">
        <f t="shared" si="12"/>
        <v>39.24</v>
      </c>
      <c r="DL6" s="35">
        <f t="shared" si="12"/>
        <v>40.76</v>
      </c>
      <c r="DM6" s="35">
        <f t="shared" si="12"/>
        <v>39.65</v>
      </c>
      <c r="DN6" s="35">
        <f t="shared" si="12"/>
        <v>45.25</v>
      </c>
      <c r="DO6" s="35">
        <f t="shared" si="12"/>
        <v>46.27</v>
      </c>
      <c r="DP6" s="35">
        <f t="shared" si="12"/>
        <v>46.88</v>
      </c>
      <c r="DQ6" s="35">
        <f t="shared" si="12"/>
        <v>46.94</v>
      </c>
      <c r="DR6" s="34" t="str">
        <f>IF(DR7="","",IF(DR7="-","【-】","【"&amp;SUBSTITUTE(TEXT(DR7,"#,##0.00"),"-","△")&amp;"】"))</f>
        <v>【48.12】</v>
      </c>
      <c r="DS6" s="35">
        <f>IF(DS7="",NA(),DS7)</f>
        <v>26.7</v>
      </c>
      <c r="DT6" s="35">
        <f t="shared" ref="DT6:EB6" si="13">IF(DT7="",NA(),DT7)</f>
        <v>29.5</v>
      </c>
      <c r="DU6" s="35">
        <f t="shared" si="13"/>
        <v>29.42</v>
      </c>
      <c r="DV6" s="35">
        <f t="shared" si="13"/>
        <v>32.92</v>
      </c>
      <c r="DW6" s="35">
        <f t="shared" si="13"/>
        <v>35.96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0.42</v>
      </c>
      <c r="EE6" s="35">
        <f t="shared" ref="EE6:EM6" si="14">IF(EE7="",NA(),EE7)</f>
        <v>0.9</v>
      </c>
      <c r="EF6" s="35">
        <f t="shared" si="14"/>
        <v>0.79</v>
      </c>
      <c r="EG6" s="35">
        <f t="shared" si="14"/>
        <v>0.99</v>
      </c>
      <c r="EH6" s="35">
        <f t="shared" si="14"/>
        <v>0.47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222089</v>
      </c>
      <c r="D7" s="37">
        <v>46</v>
      </c>
      <c r="E7" s="37">
        <v>1</v>
      </c>
      <c r="F7" s="37">
        <v>0</v>
      </c>
      <c r="G7" s="37">
        <v>1</v>
      </c>
      <c r="H7" s="37" t="s">
        <v>105</v>
      </c>
      <c r="I7" s="37" t="s">
        <v>106</v>
      </c>
      <c r="J7" s="37" t="s">
        <v>107</v>
      </c>
      <c r="K7" s="37" t="s">
        <v>108</v>
      </c>
      <c r="L7" s="37" t="s">
        <v>109</v>
      </c>
      <c r="M7" s="37" t="s">
        <v>110</v>
      </c>
      <c r="N7" s="38" t="s">
        <v>111</v>
      </c>
      <c r="O7" s="38">
        <v>77.239999999999995</v>
      </c>
      <c r="P7" s="38">
        <v>86.13</v>
      </c>
      <c r="Q7" s="38">
        <v>2454</v>
      </c>
      <c r="R7" s="38">
        <v>69990</v>
      </c>
      <c r="S7" s="38">
        <v>124.1</v>
      </c>
      <c r="T7" s="38">
        <v>563.98</v>
      </c>
      <c r="U7" s="38">
        <v>59945</v>
      </c>
      <c r="V7" s="38">
        <v>42.74</v>
      </c>
      <c r="W7" s="38">
        <v>1402.55</v>
      </c>
      <c r="X7" s="38">
        <v>109.4</v>
      </c>
      <c r="Y7" s="38">
        <v>114.01</v>
      </c>
      <c r="Z7" s="38">
        <v>114.81</v>
      </c>
      <c r="AA7" s="38">
        <v>123.48</v>
      </c>
      <c r="AB7" s="38">
        <v>114.1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433.32</v>
      </c>
      <c r="AU7" s="38">
        <v>229.04</v>
      </c>
      <c r="AV7" s="38">
        <v>255.6</v>
      </c>
      <c r="AW7" s="38">
        <v>344.4</v>
      </c>
      <c r="AX7" s="38">
        <v>255.81</v>
      </c>
      <c r="AY7" s="38">
        <v>739.59</v>
      </c>
      <c r="AZ7" s="38">
        <v>335.95</v>
      </c>
      <c r="BA7" s="38">
        <v>346.59</v>
      </c>
      <c r="BB7" s="38">
        <v>357.82</v>
      </c>
      <c r="BC7" s="38">
        <v>355.5</v>
      </c>
      <c r="BD7" s="38">
        <v>264.33999999999997</v>
      </c>
      <c r="BE7" s="38">
        <v>366.95</v>
      </c>
      <c r="BF7" s="38">
        <v>371.07</v>
      </c>
      <c r="BG7" s="38">
        <v>374.13</v>
      </c>
      <c r="BH7" s="38">
        <v>377.91</v>
      </c>
      <c r="BI7" s="38">
        <v>378.12</v>
      </c>
      <c r="BJ7" s="38">
        <v>324.08999999999997</v>
      </c>
      <c r="BK7" s="38">
        <v>319.82</v>
      </c>
      <c r="BL7" s="38">
        <v>312.02999999999997</v>
      </c>
      <c r="BM7" s="38">
        <v>307.45999999999998</v>
      </c>
      <c r="BN7" s="38">
        <v>312.58</v>
      </c>
      <c r="BO7" s="38">
        <v>274.27</v>
      </c>
      <c r="BP7" s="38">
        <v>107.58</v>
      </c>
      <c r="BQ7" s="38">
        <v>113.89</v>
      </c>
      <c r="BR7" s="38">
        <v>114.99</v>
      </c>
      <c r="BS7" s="38">
        <v>119.9</v>
      </c>
      <c r="BT7" s="38">
        <v>113.42</v>
      </c>
      <c r="BU7" s="38">
        <v>99.46</v>
      </c>
      <c r="BV7" s="38">
        <v>105.21</v>
      </c>
      <c r="BW7" s="38">
        <v>105.71</v>
      </c>
      <c r="BX7" s="38">
        <v>106.01</v>
      </c>
      <c r="BY7" s="38">
        <v>104.57</v>
      </c>
      <c r="BZ7" s="38">
        <v>104.36</v>
      </c>
      <c r="CA7" s="38">
        <v>143.99</v>
      </c>
      <c r="CB7" s="38">
        <v>136.19</v>
      </c>
      <c r="CC7" s="38">
        <v>134.88</v>
      </c>
      <c r="CD7" s="38">
        <v>129.54</v>
      </c>
      <c r="CE7" s="38">
        <v>137.41</v>
      </c>
      <c r="CF7" s="38">
        <v>171.78</v>
      </c>
      <c r="CG7" s="38">
        <v>162.59</v>
      </c>
      <c r="CH7" s="38">
        <v>162.15</v>
      </c>
      <c r="CI7" s="38">
        <v>162.24</v>
      </c>
      <c r="CJ7" s="38">
        <v>165.47</v>
      </c>
      <c r="CK7" s="38">
        <v>165.71</v>
      </c>
      <c r="CL7" s="38">
        <v>43.49</v>
      </c>
      <c r="CM7" s="38">
        <v>45.66</v>
      </c>
      <c r="CN7" s="38">
        <v>45.26</v>
      </c>
      <c r="CO7" s="38">
        <v>42.52</v>
      </c>
      <c r="CP7" s="38">
        <v>42.18</v>
      </c>
      <c r="CQ7" s="38">
        <v>59.68</v>
      </c>
      <c r="CR7" s="38">
        <v>59.17</v>
      </c>
      <c r="CS7" s="38">
        <v>59.34</v>
      </c>
      <c r="CT7" s="38">
        <v>59.11</v>
      </c>
      <c r="CU7" s="38">
        <v>59.74</v>
      </c>
      <c r="CV7" s="38">
        <v>60.41</v>
      </c>
      <c r="CW7" s="38">
        <v>74.900000000000006</v>
      </c>
      <c r="CX7" s="38">
        <v>69.42</v>
      </c>
      <c r="CY7" s="38">
        <v>71</v>
      </c>
      <c r="CZ7" s="38">
        <v>74.7</v>
      </c>
      <c r="DA7" s="38">
        <v>75.13</v>
      </c>
      <c r="DB7" s="38">
        <v>87.63</v>
      </c>
      <c r="DC7" s="38">
        <v>87.6</v>
      </c>
      <c r="DD7" s="38">
        <v>87.74</v>
      </c>
      <c r="DE7" s="38">
        <v>87.91</v>
      </c>
      <c r="DF7" s="38">
        <v>87.28</v>
      </c>
      <c r="DG7" s="38">
        <v>89.93</v>
      </c>
      <c r="DH7" s="38">
        <v>39.9</v>
      </c>
      <c r="DI7" s="38">
        <v>42.91</v>
      </c>
      <c r="DJ7" s="38">
        <v>43.94</v>
      </c>
      <c r="DK7" s="38">
        <v>39.24</v>
      </c>
      <c r="DL7" s="38">
        <v>40.76</v>
      </c>
      <c r="DM7" s="38">
        <v>39.65</v>
      </c>
      <c r="DN7" s="38">
        <v>45.25</v>
      </c>
      <c r="DO7" s="38">
        <v>46.27</v>
      </c>
      <c r="DP7" s="38">
        <v>46.88</v>
      </c>
      <c r="DQ7" s="38">
        <v>46.94</v>
      </c>
      <c r="DR7" s="38">
        <v>48.12</v>
      </c>
      <c r="DS7" s="38">
        <v>26.7</v>
      </c>
      <c r="DT7" s="38">
        <v>29.5</v>
      </c>
      <c r="DU7" s="38">
        <v>29.42</v>
      </c>
      <c r="DV7" s="38">
        <v>32.92</v>
      </c>
      <c r="DW7" s="38">
        <v>35.96</v>
      </c>
      <c r="DX7" s="38">
        <v>9.7100000000000009</v>
      </c>
      <c r="DY7" s="38">
        <v>10.71</v>
      </c>
      <c r="DZ7" s="38">
        <v>10.93</v>
      </c>
      <c r="EA7" s="38">
        <v>13.39</v>
      </c>
      <c r="EB7" s="38">
        <v>14.48</v>
      </c>
      <c r="EC7" s="38">
        <v>15.89</v>
      </c>
      <c r="ED7" s="38">
        <v>0.42</v>
      </c>
      <c r="EE7" s="38">
        <v>0.9</v>
      </c>
      <c r="EF7" s="38">
        <v>0.79</v>
      </c>
      <c r="EG7" s="38">
        <v>0.99</v>
      </c>
      <c r="EH7" s="38">
        <v>0.47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DAS07061</cp:lastModifiedBy>
  <cp:lastPrinted>2019-01-23T23:29:59Z</cp:lastPrinted>
  <dcterms:created xsi:type="dcterms:W3CDTF">2018-12-03T08:32:20Z</dcterms:created>
  <dcterms:modified xsi:type="dcterms:W3CDTF">2019-01-23T23:30:21Z</dcterms:modified>
  <cp:category/>
</cp:coreProperties>
</file>