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公園計画室\00照会・回答・通知\庁外\H30\20190116 公営企業に係る経営比較分析表（平成29年度決算）の分析等について\回答\"/>
    </mc:Choice>
  </mc:AlternateContent>
  <workbookProtection workbookAlgorithmName="SHA-512" workbookHashValue="AMxzA7BS3zVUkY996+UZZLGoJ2SlRfdY3x+G44awSREfzGVtOEXyMATIjSjcctoWYtt3eUJaJhMiR/gdECq9Zw==" workbookSaltValue="HQQgpdqWd0j7emoyS0lU7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K76" i="4" l="1"/>
  <c r="LH51" i="4"/>
  <c r="IE76" i="4"/>
  <c r="LT76" i="4"/>
  <c r="GQ51" i="4"/>
  <c r="LH30" i="4"/>
  <c r="BZ51" i="4"/>
  <c r="GQ30" i="4"/>
  <c r="BZ30" i="4"/>
  <c r="BG51" i="4"/>
  <c r="BG30" i="4"/>
  <c r="FX51" i="4"/>
  <c r="AV76" i="4"/>
  <c r="KO51" i="4"/>
  <c r="LE76" i="4"/>
  <c r="HP76" i="4"/>
  <c r="FX30" i="4"/>
  <c r="KO30" i="4"/>
  <c r="KP76" i="4"/>
  <c r="HA76" i="4"/>
  <c r="AN51" i="4"/>
  <c r="FE30" i="4"/>
  <c r="JV51" i="4"/>
  <c r="FE51" i="4"/>
  <c r="JV30" i="4"/>
  <c r="AN30" i="4"/>
  <c r="AG76" i="4"/>
  <c r="R76" i="4"/>
  <c r="KA76" i="4"/>
  <c r="EL51" i="4"/>
  <c r="JC30" i="4"/>
  <c r="GL76" i="4"/>
  <c r="U51" i="4"/>
  <c r="EL30" i="4"/>
  <c r="U30" i="4"/>
  <c r="JC51" i="4"/>
</calcChain>
</file>

<file path=xl/sharedStrings.xml><?xml version="1.0" encoding="utf-8"?>
<sst xmlns="http://schemas.openxmlformats.org/spreadsheetml/2006/main" count="309" uniqueCount="149">
  <si>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</si>
  <si>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</si>
  <si>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</si>
  <si>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</si>
  <si>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</si>
  <si>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</si>
  <si>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</si>
  <si>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</si>
  <si>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</si>
  <si>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</si>
  <si>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</si>
  <si>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</si>
  <si>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</si>
  <si>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</si>
  <si>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</si>
  <si>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</si>
  <si>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</si>
  <si>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</si>
  <si>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</si>
  <si>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</si>
  <si>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</si>
  <si>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</si>
  <si>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</si>
  <si>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</si>
  <si>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</si>
  <si>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</si>
  <si>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</si>
  <si>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</si>
  <si>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</si>
  <si>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</si>
  <si>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</si>
  <si>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</si>
  <si>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</si>
  <si>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</si>
  <si>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</si>
  <si>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</si>
  <si>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</si>
  <si>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</si>
  <si>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</si>
  <si>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</si>
  <si>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</si>
  <si>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</si>
  <si>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</si>
  <si>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</si>
  <si>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</si>
  <si>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</si>
  <si>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</si>
  <si>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</si>
  <si>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</si>
  <si>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</si>
  <si>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</si>
  <si>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</si>
  <si>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</si>
  <si>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</si>
  <si>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</si>
  <si>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</si>
  <si>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</si>
  <si>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</si>
  <si>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</si>
  <si>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</si>
  <si>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</si>
  <si>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</si>
  <si>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</si>
  <si>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</si>
  <si>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</si>
  <si>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</si>
  <si>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</si>
  <si>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</si>
  <si>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</si>
  <si>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</si>
  <si>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</si>
  <si>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</si>
  <si>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</si>
  <si>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</si>
  <si>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</si>
  <si>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</si>
  <si>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</si>
  <si>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</si>
  <si>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</si>
  <si>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</si>
  <si>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</si>
  <si>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</si>
  <si>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</si>
  <si>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</si>
  <si>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</si>
  <si>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</si>
  <si>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</si>
  <si>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</si>
  <si>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</si>
  <si>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</si>
  <si>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</si>
  <si>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</si>
  <si>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</si>
  <si>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</si>
  <si>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</si>
  <si>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</si>
  <si>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</si>
  <si>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</si>
  <si>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</si>
  <si>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</si>
  <si>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</si>
  <si>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</si>
  <si>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</si>
  <si>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</si>
  <si>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</si>
  <si>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</si>
  <si>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</si>
  <si>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</si>
  <si>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</si>
  <si>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</si>
  <si>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</si>
  <si>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</si>
  <si>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</si>
  <si>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</si>
  <si>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</si>
  <si>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</si>
  <si>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</si>
  <si>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</si>
  <si>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</si>
  <si>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</si>
  <si>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</si>
  <si>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</si>
  <si>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</si>
  <si>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</si>
  <si>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</si>
  <si>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</si>
  <si>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</si>
  <si>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熱海市</t>
  </si>
  <si>
    <t>東駐車場</t>
  </si>
  <si>
    <t>法非適用</t>
  </si>
  <si>
    <t>駐車場整備事業</t>
  </si>
  <si>
    <t>-</t>
  </si>
  <si>
    <t>Ａ３Ｂ２</t>
  </si>
  <si>
    <t>非設置</t>
  </si>
  <si>
    <t>該当数値なし</t>
  </si>
  <si>
    <t>都市計画駐車場 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</si>
  <si>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</si>
  <si>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</si>
  <si>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</si>
  <si>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</si>
  <si>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</si>
  <si>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</si>
  <si>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</si>
  <si>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</si>
  <si>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</si>
  <si>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年間を通して稼働の状況は、類似施設平均や全国平均を下回っている。300台収容の駐車場で、海水浴場が隣接している状況から例年、特に夏期の稼働率が非常に高くなっているが、その外の時期の稼働率はそれほど高くないため、年間と通じた稼働率では69・0%にとどまっている。</t>
    <rPh sb="1" eb="3">
      <t>ネンカン</t>
    </rPh>
    <rPh sb="4" eb="5">
      <t>トオ</t>
    </rPh>
    <rPh sb="7" eb="9">
      <t>カドウ</t>
    </rPh>
    <rPh sb="10" eb="12">
      <t>ジョウキョウ</t>
    </rPh>
    <rPh sb="14" eb="16">
      <t>ルイジ</t>
    </rPh>
    <rPh sb="16" eb="18">
      <t>シセツ</t>
    </rPh>
    <rPh sb="18" eb="20">
      <t>ヘイキン</t>
    </rPh>
    <rPh sb="21" eb="23">
      <t>ゼンコク</t>
    </rPh>
    <rPh sb="23" eb="25">
      <t>ヘイキン</t>
    </rPh>
    <rPh sb="26" eb="28">
      <t>シタマワ</t>
    </rPh>
    <rPh sb="36" eb="37">
      <t>ダイ</t>
    </rPh>
    <rPh sb="37" eb="39">
      <t>シュウヨウ</t>
    </rPh>
    <rPh sb="40" eb="43">
      <t>チュウシャジョウ</t>
    </rPh>
    <rPh sb="45" eb="48">
      <t>カイスイヨク</t>
    </rPh>
    <rPh sb="48" eb="49">
      <t>ジョウ</t>
    </rPh>
    <rPh sb="50" eb="52">
      <t>リンセツ</t>
    </rPh>
    <rPh sb="56" eb="58">
      <t>ジョウキョウ</t>
    </rPh>
    <rPh sb="60" eb="62">
      <t>レイネン</t>
    </rPh>
    <rPh sb="63" eb="64">
      <t>トク</t>
    </rPh>
    <rPh sb="65" eb="67">
      <t>カキ</t>
    </rPh>
    <rPh sb="68" eb="70">
      <t>カドウ</t>
    </rPh>
    <rPh sb="70" eb="71">
      <t>リツ</t>
    </rPh>
    <rPh sb="72" eb="74">
      <t>ヒジョウ</t>
    </rPh>
    <rPh sb="75" eb="76">
      <t>タカ</t>
    </rPh>
    <rPh sb="86" eb="87">
      <t>ホカ</t>
    </rPh>
    <rPh sb="88" eb="90">
      <t>ジキ</t>
    </rPh>
    <rPh sb="91" eb="93">
      <t>カドウ</t>
    </rPh>
    <rPh sb="93" eb="94">
      <t>リツ</t>
    </rPh>
    <rPh sb="99" eb="100">
      <t>タカ</t>
    </rPh>
    <rPh sb="106" eb="108">
      <t>ネンカン</t>
    </rPh>
    <rPh sb="109" eb="110">
      <t>ツウ</t>
    </rPh>
    <rPh sb="112" eb="114">
      <t>カドウ</t>
    </rPh>
    <rPh sb="114" eb="115">
      <t>リツ</t>
    </rPh>
    <phoneticPr fontId="5"/>
  </si>
  <si>
    <t>　①収益的収支比率は100%を超えているが、類似施設平均値を下回っている。これは立地の状況から夏期等に利用が集中し、それ以外の期間の利用状況が低いためと考えられる。
　②他会計補助金比率は0%であり、③駐車台数1台当たりの他会計補助金額も発生していない。④売上高GDP比率も類似施設・全国平均を上回っており、健全な経営を行っている。⑤EBITDAが前年より減少しているのは、収入が減少したため、収益性が低下したものと考えられる。
　今後は、指定管理者制度の導入などにより経費節減に努め、更新投資等に充てる財源を確保しつつ健全経営に努める。
　</t>
    <rPh sb="2" eb="5">
      <t>シュウエキテキ</t>
    </rPh>
    <rPh sb="5" eb="7">
      <t>シュウシ</t>
    </rPh>
    <rPh sb="7" eb="9">
      <t>ヒリツ</t>
    </rPh>
    <rPh sb="15" eb="16">
      <t>コ</t>
    </rPh>
    <rPh sb="22" eb="24">
      <t>ルイジ</t>
    </rPh>
    <rPh sb="24" eb="26">
      <t>シセツ</t>
    </rPh>
    <rPh sb="26" eb="29">
      <t>ヘイキンチ</t>
    </rPh>
    <rPh sb="30" eb="32">
      <t>シタマワ</t>
    </rPh>
    <rPh sb="40" eb="42">
      <t>リッチ</t>
    </rPh>
    <rPh sb="43" eb="45">
      <t>ジョウキョウ</t>
    </rPh>
    <rPh sb="47" eb="49">
      <t>カキ</t>
    </rPh>
    <rPh sb="49" eb="50">
      <t>トウ</t>
    </rPh>
    <rPh sb="51" eb="53">
      <t>リヨウ</t>
    </rPh>
    <rPh sb="54" eb="56">
      <t>シュウチュウ</t>
    </rPh>
    <rPh sb="60" eb="62">
      <t>イガイ</t>
    </rPh>
    <rPh sb="63" eb="65">
      <t>キカン</t>
    </rPh>
    <rPh sb="66" eb="68">
      <t>リヨウ</t>
    </rPh>
    <rPh sb="68" eb="70">
      <t>ジョウキョウ</t>
    </rPh>
    <rPh sb="71" eb="72">
      <t>ヒク</t>
    </rPh>
    <rPh sb="76" eb="77">
      <t>カンガ</t>
    </rPh>
    <rPh sb="128" eb="130">
      <t>ウリアゲ</t>
    </rPh>
    <rPh sb="130" eb="131">
      <t>タカ</t>
    </rPh>
    <rPh sb="134" eb="136">
      <t>ヒリツ</t>
    </rPh>
    <rPh sb="137" eb="139">
      <t>ルイジ</t>
    </rPh>
    <rPh sb="139" eb="141">
      <t>シセツ</t>
    </rPh>
    <rPh sb="142" eb="144">
      <t>ゼンコク</t>
    </rPh>
    <rPh sb="144" eb="146">
      <t>ヘイキン</t>
    </rPh>
    <rPh sb="147" eb="149">
      <t>ウワマワ</t>
    </rPh>
    <rPh sb="174" eb="176">
      <t>ゼンネン</t>
    </rPh>
    <rPh sb="178" eb="180">
      <t>ゲンショウ</t>
    </rPh>
    <rPh sb="187" eb="189">
      <t>シュウニュウ</t>
    </rPh>
    <rPh sb="190" eb="192">
      <t>ゲンショウ</t>
    </rPh>
    <rPh sb="197" eb="200">
      <t>シュウエキセイ</t>
    </rPh>
    <rPh sb="201" eb="203">
      <t>テイカ</t>
    </rPh>
    <rPh sb="208" eb="209">
      <t>カンガ</t>
    </rPh>
    <rPh sb="216" eb="218">
      <t>コンゴ</t>
    </rPh>
    <rPh sb="220" eb="222">
      <t>シテイ</t>
    </rPh>
    <rPh sb="222" eb="225">
      <t>カンリシャ</t>
    </rPh>
    <rPh sb="225" eb="227">
      <t>セイド</t>
    </rPh>
    <rPh sb="228" eb="230">
      <t>ドウニュウ</t>
    </rPh>
    <rPh sb="235" eb="237">
      <t>ケイヒ</t>
    </rPh>
    <rPh sb="237" eb="239">
      <t>セツゲン</t>
    </rPh>
    <rPh sb="240" eb="241">
      <t>ツト</t>
    </rPh>
    <rPh sb="243" eb="245">
      <t>コウシン</t>
    </rPh>
    <rPh sb="245" eb="247">
      <t>トウシ</t>
    </rPh>
    <rPh sb="247" eb="248">
      <t>トウ</t>
    </rPh>
    <rPh sb="249" eb="250">
      <t>ア</t>
    </rPh>
    <rPh sb="252" eb="254">
      <t>ザイゲン</t>
    </rPh>
    <rPh sb="255" eb="257">
      <t>カクホ</t>
    </rPh>
    <rPh sb="260" eb="262">
      <t>ケンゼン</t>
    </rPh>
    <rPh sb="262" eb="264">
      <t>ケイエイ</t>
    </rPh>
    <rPh sb="265" eb="266">
      <t>ツト</t>
    </rPh>
    <phoneticPr fontId="5"/>
  </si>
  <si>
    <t>　設置から52年が経過しており、設備など老朽化が見られることから計画的に修繕等の設備投資を行っていく。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⑧設備投資見込額については、建設後の経過年数や現段階における修繕の度合い、利用頻度等を踏まえて見込額を算出したが、今後は予防保全について考慮しつつ、見込額を見直していく。
　⑩企業債残高対料金収入比率もゼロで推移している。</t>
    <rPh sb="1" eb="3">
      <t>セッチ</t>
    </rPh>
    <rPh sb="7" eb="8">
      <t>ネン</t>
    </rPh>
    <rPh sb="9" eb="11">
      <t>ケイカ</t>
    </rPh>
    <rPh sb="16" eb="18">
      <t>セツビ</t>
    </rPh>
    <rPh sb="20" eb="23">
      <t>ロウキュウカ</t>
    </rPh>
    <rPh sb="24" eb="25">
      <t>ミ</t>
    </rPh>
    <rPh sb="32" eb="35">
      <t>ケイカクテキ</t>
    </rPh>
    <rPh sb="36" eb="38">
      <t>シュウゼン</t>
    </rPh>
    <rPh sb="38" eb="39">
      <t>トウ</t>
    </rPh>
    <rPh sb="40" eb="42">
      <t>セツビ</t>
    </rPh>
    <rPh sb="42" eb="44">
      <t>トウシ</t>
    </rPh>
    <rPh sb="45" eb="46">
      <t>オコナ</t>
    </rPh>
    <rPh sb="54" eb="56">
      <t>セツビ</t>
    </rPh>
    <rPh sb="56" eb="58">
      <t>トウシ</t>
    </rPh>
    <rPh sb="58" eb="60">
      <t>ミコ</t>
    </rPh>
    <rPh sb="60" eb="61">
      <t>ガク</t>
    </rPh>
    <rPh sb="67" eb="69">
      <t>ケンセツ</t>
    </rPh>
    <rPh sb="69" eb="70">
      <t>ゴ</t>
    </rPh>
    <rPh sb="71" eb="73">
      <t>ケイカ</t>
    </rPh>
    <rPh sb="73" eb="75">
      <t>ネンスウ</t>
    </rPh>
    <rPh sb="76" eb="79">
      <t>ゲンダンカイ</t>
    </rPh>
    <rPh sb="83" eb="85">
      <t>シュウゼン</t>
    </rPh>
    <rPh sb="141" eb="143">
      <t>キギョウ</t>
    </rPh>
    <rPh sb="143" eb="144">
      <t>サイ</t>
    </rPh>
    <rPh sb="144" eb="146">
      <t>ザンダカ</t>
    </rPh>
    <rPh sb="146" eb="147">
      <t>タイ</t>
    </rPh>
    <rPh sb="147" eb="149">
      <t>リョウキン</t>
    </rPh>
    <rPh sb="149" eb="151">
      <t>シュウニュウ</t>
    </rPh>
    <rPh sb="151" eb="153">
      <t>ヒリツ</t>
    </rPh>
    <rPh sb="157" eb="159">
      <t>スイイ</t>
    </rPh>
    <phoneticPr fontId="5"/>
  </si>
  <si>
    <t>　設置から52年が経過し、市営駐車場の中で最も古く設置されている施設であり、維持管理費が増大していくことも考慮し、健全な経営を行い、更新投資等に充てる財源を確保していく。
　周辺施設の状況や観光客数の動向から今後も安定的な利用が見込まれる。
　また、本駐車場は市営駐車場の中で最大の規模であり、周辺には市営駐車場も複数あることから、それらを含めて、周辺の状況や利用頻度等を踏まえた将来的な駐車場のあり方についても検討していく必要がある。
　なお、平成31年度からは指定管理者制度を導入予定であり、経費の節減に努め、更新投資等に充てる財源を確保しつつ健全経営に努める。</t>
    <rPh sb="1" eb="3">
      <t>セッチ</t>
    </rPh>
    <rPh sb="7" eb="8">
      <t>ネン</t>
    </rPh>
    <rPh sb="9" eb="11">
      <t>ケイカ</t>
    </rPh>
    <rPh sb="13" eb="15">
      <t>シエイ</t>
    </rPh>
    <rPh sb="15" eb="18">
      <t>チュウシャジョウ</t>
    </rPh>
    <rPh sb="19" eb="20">
      <t>ナカ</t>
    </rPh>
    <rPh sb="21" eb="22">
      <t>モット</t>
    </rPh>
    <rPh sb="23" eb="24">
      <t>フル</t>
    </rPh>
    <rPh sb="25" eb="27">
      <t>セッチ</t>
    </rPh>
    <rPh sb="32" eb="34">
      <t>シセツ</t>
    </rPh>
    <rPh sb="38" eb="40">
      <t>イジ</t>
    </rPh>
    <rPh sb="40" eb="43">
      <t>カンリヒ</t>
    </rPh>
    <rPh sb="44" eb="46">
      <t>ゾウダイ</t>
    </rPh>
    <rPh sb="53" eb="55">
      <t>コウリョ</t>
    </rPh>
    <rPh sb="57" eb="59">
      <t>ケンゼン</t>
    </rPh>
    <rPh sb="60" eb="62">
      <t>ケイエイ</t>
    </rPh>
    <rPh sb="63" eb="64">
      <t>オコナ</t>
    </rPh>
    <rPh sb="66" eb="68">
      <t>コウシン</t>
    </rPh>
    <rPh sb="68" eb="70">
      <t>トウシ</t>
    </rPh>
    <rPh sb="70" eb="71">
      <t>トウ</t>
    </rPh>
    <rPh sb="72" eb="73">
      <t>ア</t>
    </rPh>
    <rPh sb="75" eb="77">
      <t>ザイゲン</t>
    </rPh>
    <rPh sb="78" eb="80">
      <t>カクホ</t>
    </rPh>
    <rPh sb="125" eb="126">
      <t>ホン</t>
    </rPh>
    <rPh sb="126" eb="129">
      <t>チュウシャジョウ</t>
    </rPh>
    <rPh sb="130" eb="132">
      <t>シエイ</t>
    </rPh>
    <rPh sb="132" eb="135">
      <t>チュウシャジョウ</t>
    </rPh>
    <rPh sb="136" eb="137">
      <t>ナカ</t>
    </rPh>
    <rPh sb="138" eb="140">
      <t>サイダイ</t>
    </rPh>
    <rPh sb="141" eb="143">
      <t>キボ</t>
    </rPh>
    <rPh sb="147" eb="149">
      <t>シュウヘン</t>
    </rPh>
    <rPh sb="151" eb="153">
      <t>シエイ</t>
    </rPh>
    <rPh sb="153" eb="156">
      <t>チュウシャジョウ</t>
    </rPh>
    <rPh sb="157" eb="159">
      <t>フクスウ</t>
    </rPh>
    <rPh sb="170" eb="171">
      <t>フク</t>
    </rPh>
    <rPh sb="174" eb="176">
      <t>シュウヘン</t>
    </rPh>
    <rPh sb="177" eb="179">
      <t>ジョウキョウ</t>
    </rPh>
    <rPh sb="180" eb="182">
      <t>リヨウ</t>
    </rPh>
    <rPh sb="182" eb="184">
      <t>ヒンド</t>
    </rPh>
    <rPh sb="184" eb="185">
      <t>トウ</t>
    </rPh>
    <rPh sb="186" eb="187">
      <t>フ</t>
    </rPh>
    <rPh sb="190" eb="193">
      <t>ショウライテキ</t>
    </rPh>
    <rPh sb="194" eb="197">
      <t>チュウシャジョウ</t>
    </rPh>
    <rPh sb="200" eb="201">
      <t>カタ</t>
    </rPh>
    <rPh sb="206" eb="208">
      <t>ケントウ</t>
    </rPh>
    <rPh sb="212" eb="214">
      <t>ヒツヨウ</t>
    </rPh>
    <rPh sb="242" eb="24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</si>
</sst>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111.3</c:v>
                </c:pt>
                <c:pt idx="4">
                  <c:v>109.6</c:v>
                </c:pt>
              </c:numCache>
            </c:numRef>
          </c:val>
          <c:extLst xmlns:c16r2="http://schemas.microsoft.com/office/drawing/2015/06/chart">
            <c:ext xmlns:c16="http://schemas.microsoft.com/office/drawing/2014/chart" uri="{C3380CC4-5D6E-409C-BE32-E72D297353CC}">
              <c16:uniqueId val="{00000000-F294-4065-A57E-B3B73A515FDD}"/>
            </c:ext>
          </c:extLst>
        </c:ser>
        <c:dLbls>
          <c:showLegendKey val="0"/>
          <c:showVal val="0"/>
          <c:showCatName val="0"/>
          <c:showSerName val="0"/>
          <c:showPercent val="0"/>
          <c:showBubbleSize val="0"/>
        </c:dLbls>
        <c:gapWidth val="150"/>
        <c:axId val="122375368"/>
        <c:axId val="12237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F294-4065-A57E-B3B73A515FDD}"/>
            </c:ext>
          </c:extLst>
        </c:ser>
        <c:dLbls>
          <c:showLegendKey val="0"/>
          <c:showVal val="0"/>
          <c:showCatName val="0"/>
          <c:showSerName val="0"/>
          <c:showPercent val="0"/>
          <c:showBubbleSize val="0"/>
        </c:dLbls>
        <c:marker val="1"/>
        <c:smooth val="0"/>
        <c:axId val="122375368"/>
        <c:axId val="122375752"/>
      </c:lineChart>
      <c:dateAx>
        <c:axId val="122375368"/>
        <c:scaling>
          <c:orientation val="minMax"/>
        </c:scaling>
        <c:delete val="1"/>
        <c:axPos val="b"/>
        <c:numFmt formatCode="ge" sourceLinked="1"/>
        <c:majorTickMark val="none"/>
        <c:minorTickMark val="none"/>
        <c:tickLblPos val="none"/>
        <c:crossAx val="122375752"/>
        <c:crosses val="autoZero"/>
        <c:auto val="1"/>
        <c:lblOffset val="100"/>
        <c:baseTimeUnit val="years"/>
      </c:dateAx>
      <c:valAx>
        <c:axId val="12237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37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20A6-42D0-A514-ADC6A3379DF9}"/>
            </c:ext>
          </c:extLst>
        </c:ser>
        <c:dLbls>
          <c:showLegendKey val="0"/>
          <c:showVal val="0"/>
          <c:showCatName val="0"/>
          <c:showSerName val="0"/>
          <c:showPercent val="0"/>
          <c:showBubbleSize val="0"/>
        </c:dLbls>
        <c:gapWidth val="150"/>
        <c:axId val="354280648"/>
        <c:axId val="35428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20A6-42D0-A514-ADC6A3379DF9}"/>
            </c:ext>
          </c:extLst>
        </c:ser>
        <c:dLbls>
          <c:showLegendKey val="0"/>
          <c:showVal val="0"/>
          <c:showCatName val="0"/>
          <c:showSerName val="0"/>
          <c:showPercent val="0"/>
          <c:showBubbleSize val="0"/>
        </c:dLbls>
        <c:marker val="1"/>
        <c:smooth val="0"/>
        <c:axId val="354280648"/>
        <c:axId val="354281032"/>
      </c:lineChart>
      <c:dateAx>
        <c:axId val="354280648"/>
        <c:scaling>
          <c:orientation val="minMax"/>
        </c:scaling>
        <c:delete val="1"/>
        <c:axPos val="b"/>
        <c:numFmt formatCode="ge" sourceLinked="1"/>
        <c:majorTickMark val="none"/>
        <c:minorTickMark val="none"/>
        <c:tickLblPos val="none"/>
        <c:crossAx val="354281032"/>
        <c:crosses val="autoZero"/>
        <c:auto val="1"/>
        <c:lblOffset val="100"/>
        <c:baseTimeUnit val="years"/>
      </c:dateAx>
      <c:valAx>
        <c:axId val="35428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28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E10-4710-8485-8318298C6A65}"/>
            </c:ext>
          </c:extLst>
        </c:ser>
        <c:dLbls>
          <c:showLegendKey val="0"/>
          <c:showVal val="0"/>
          <c:showCatName val="0"/>
          <c:showSerName val="0"/>
          <c:showPercent val="0"/>
          <c:showBubbleSize val="0"/>
        </c:dLbls>
        <c:gapWidth val="150"/>
        <c:axId val="354312520"/>
        <c:axId val="35439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E10-4710-8485-8318298C6A65}"/>
            </c:ext>
          </c:extLst>
        </c:ser>
        <c:dLbls>
          <c:showLegendKey val="0"/>
          <c:showVal val="0"/>
          <c:showCatName val="0"/>
          <c:showSerName val="0"/>
          <c:showPercent val="0"/>
          <c:showBubbleSize val="0"/>
        </c:dLbls>
        <c:marker val="1"/>
        <c:smooth val="0"/>
        <c:axId val="354312520"/>
        <c:axId val="354392152"/>
      </c:lineChart>
      <c:dateAx>
        <c:axId val="354312520"/>
        <c:scaling>
          <c:orientation val="minMax"/>
        </c:scaling>
        <c:delete val="1"/>
        <c:axPos val="b"/>
        <c:numFmt formatCode="ge" sourceLinked="1"/>
        <c:majorTickMark val="none"/>
        <c:minorTickMark val="none"/>
        <c:tickLblPos val="none"/>
        <c:crossAx val="354392152"/>
        <c:crosses val="autoZero"/>
        <c:auto val="1"/>
        <c:lblOffset val="100"/>
        <c:baseTimeUnit val="years"/>
      </c:dateAx>
      <c:valAx>
        <c:axId val="35439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31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3D4-4757-8E08-07937BE20EB9}"/>
            </c:ext>
          </c:extLst>
        </c:ser>
        <c:dLbls>
          <c:showLegendKey val="0"/>
          <c:showVal val="0"/>
          <c:showCatName val="0"/>
          <c:showSerName val="0"/>
          <c:showPercent val="0"/>
          <c:showBubbleSize val="0"/>
        </c:dLbls>
        <c:gapWidth val="150"/>
        <c:axId val="354398168"/>
        <c:axId val="35443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3D4-4757-8E08-07937BE20EB9}"/>
            </c:ext>
          </c:extLst>
        </c:ser>
        <c:dLbls>
          <c:showLegendKey val="0"/>
          <c:showVal val="0"/>
          <c:showCatName val="0"/>
          <c:showSerName val="0"/>
          <c:showPercent val="0"/>
          <c:showBubbleSize val="0"/>
        </c:dLbls>
        <c:marker val="1"/>
        <c:smooth val="0"/>
        <c:axId val="354398168"/>
        <c:axId val="354434264"/>
      </c:lineChart>
      <c:dateAx>
        <c:axId val="354398168"/>
        <c:scaling>
          <c:orientation val="minMax"/>
        </c:scaling>
        <c:delete val="1"/>
        <c:axPos val="b"/>
        <c:numFmt formatCode="ge" sourceLinked="1"/>
        <c:majorTickMark val="none"/>
        <c:minorTickMark val="none"/>
        <c:tickLblPos val="none"/>
        <c:crossAx val="354434264"/>
        <c:crosses val="autoZero"/>
        <c:auto val="1"/>
        <c:lblOffset val="100"/>
        <c:baseTimeUnit val="years"/>
      </c:dateAx>
      <c:valAx>
        <c:axId val="35443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39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7E84-45B7-8942-F28B215A2859}"/>
            </c:ext>
          </c:extLst>
        </c:ser>
        <c:dLbls>
          <c:showLegendKey val="0"/>
          <c:showVal val="0"/>
          <c:showCatName val="0"/>
          <c:showSerName val="0"/>
          <c:showPercent val="0"/>
          <c:showBubbleSize val="0"/>
        </c:dLbls>
        <c:gapWidth val="150"/>
        <c:axId val="354421120"/>
        <c:axId val="35284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7E84-45B7-8942-F28B215A2859}"/>
            </c:ext>
          </c:extLst>
        </c:ser>
        <c:dLbls>
          <c:showLegendKey val="0"/>
          <c:showVal val="0"/>
          <c:showCatName val="0"/>
          <c:showSerName val="0"/>
          <c:showPercent val="0"/>
          <c:showBubbleSize val="0"/>
        </c:dLbls>
        <c:marker val="1"/>
        <c:smooth val="0"/>
        <c:axId val="354421120"/>
        <c:axId val="352846992"/>
      </c:lineChart>
      <c:dateAx>
        <c:axId val="354421120"/>
        <c:scaling>
          <c:orientation val="minMax"/>
        </c:scaling>
        <c:delete val="1"/>
        <c:axPos val="b"/>
        <c:numFmt formatCode="ge" sourceLinked="1"/>
        <c:majorTickMark val="none"/>
        <c:minorTickMark val="none"/>
        <c:tickLblPos val="none"/>
        <c:crossAx val="352846992"/>
        <c:crosses val="autoZero"/>
        <c:auto val="1"/>
        <c:lblOffset val="100"/>
        <c:baseTimeUnit val="years"/>
      </c:dateAx>
      <c:valAx>
        <c:axId val="35284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42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4C1B-4675-A058-25BD6025E221}"/>
            </c:ext>
          </c:extLst>
        </c:ser>
        <c:dLbls>
          <c:showLegendKey val="0"/>
          <c:showVal val="0"/>
          <c:showCatName val="0"/>
          <c:showSerName val="0"/>
          <c:showPercent val="0"/>
          <c:showBubbleSize val="0"/>
        </c:dLbls>
        <c:gapWidth val="150"/>
        <c:axId val="352847776"/>
        <c:axId val="35284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4C1B-4675-A058-25BD6025E221}"/>
            </c:ext>
          </c:extLst>
        </c:ser>
        <c:dLbls>
          <c:showLegendKey val="0"/>
          <c:showVal val="0"/>
          <c:showCatName val="0"/>
          <c:showSerName val="0"/>
          <c:showPercent val="0"/>
          <c:showBubbleSize val="0"/>
        </c:dLbls>
        <c:marker val="1"/>
        <c:smooth val="0"/>
        <c:axId val="352847776"/>
        <c:axId val="352848168"/>
      </c:lineChart>
      <c:dateAx>
        <c:axId val="352847776"/>
        <c:scaling>
          <c:orientation val="minMax"/>
        </c:scaling>
        <c:delete val="1"/>
        <c:axPos val="b"/>
        <c:numFmt formatCode="ge" sourceLinked="1"/>
        <c:majorTickMark val="none"/>
        <c:minorTickMark val="none"/>
        <c:tickLblPos val="none"/>
        <c:crossAx val="352848168"/>
        <c:crosses val="autoZero"/>
        <c:auto val="1"/>
        <c:lblOffset val="100"/>
        <c:baseTimeUnit val="years"/>
      </c:dateAx>
      <c:valAx>
        <c:axId val="352848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84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68.7</c:v>
                </c:pt>
                <c:pt idx="4">
                  <c:v>69</c:v>
                </c:pt>
              </c:numCache>
            </c:numRef>
          </c:val>
          <c:extLst xmlns:c16r2="http://schemas.microsoft.com/office/drawing/2015/06/chart">
            <c:ext xmlns:c16="http://schemas.microsoft.com/office/drawing/2014/chart" uri="{C3380CC4-5D6E-409C-BE32-E72D297353CC}">
              <c16:uniqueId val="{00000000-8B86-4CFC-ABA4-26B85D056641}"/>
            </c:ext>
          </c:extLst>
        </c:ser>
        <c:dLbls>
          <c:showLegendKey val="0"/>
          <c:showVal val="0"/>
          <c:showCatName val="0"/>
          <c:showSerName val="0"/>
          <c:showPercent val="0"/>
          <c:showBubbleSize val="0"/>
        </c:dLbls>
        <c:gapWidth val="150"/>
        <c:axId val="352848952"/>
        <c:axId val="35469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8B86-4CFC-ABA4-26B85D056641}"/>
            </c:ext>
          </c:extLst>
        </c:ser>
        <c:dLbls>
          <c:showLegendKey val="0"/>
          <c:showVal val="0"/>
          <c:showCatName val="0"/>
          <c:showSerName val="0"/>
          <c:showPercent val="0"/>
          <c:showBubbleSize val="0"/>
        </c:dLbls>
        <c:marker val="1"/>
        <c:smooth val="0"/>
        <c:axId val="352848952"/>
        <c:axId val="354690184"/>
      </c:lineChart>
      <c:dateAx>
        <c:axId val="352848952"/>
        <c:scaling>
          <c:orientation val="minMax"/>
        </c:scaling>
        <c:delete val="1"/>
        <c:axPos val="b"/>
        <c:numFmt formatCode="ge" sourceLinked="1"/>
        <c:majorTickMark val="none"/>
        <c:minorTickMark val="none"/>
        <c:tickLblPos val="none"/>
        <c:crossAx val="354690184"/>
        <c:crosses val="autoZero"/>
        <c:auto val="1"/>
        <c:lblOffset val="100"/>
        <c:baseTimeUnit val="years"/>
      </c:dateAx>
      <c:valAx>
        <c:axId val="354690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84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33.799999999999997</c:v>
                </c:pt>
                <c:pt idx="4">
                  <c:v>29</c:v>
                </c:pt>
              </c:numCache>
            </c:numRef>
          </c:val>
          <c:extLst xmlns:c16r2="http://schemas.microsoft.com/office/drawing/2015/06/chart">
            <c:ext xmlns:c16="http://schemas.microsoft.com/office/drawing/2014/chart" uri="{C3380CC4-5D6E-409C-BE32-E72D297353CC}">
              <c16:uniqueId val="{00000000-3529-4FDB-9317-F26624ADAFC5}"/>
            </c:ext>
          </c:extLst>
        </c:ser>
        <c:dLbls>
          <c:showLegendKey val="0"/>
          <c:showVal val="0"/>
          <c:showCatName val="0"/>
          <c:showSerName val="0"/>
          <c:showPercent val="0"/>
          <c:showBubbleSize val="0"/>
        </c:dLbls>
        <c:gapWidth val="150"/>
        <c:axId val="354690968"/>
        <c:axId val="3546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3529-4FDB-9317-F26624ADAFC5}"/>
            </c:ext>
          </c:extLst>
        </c:ser>
        <c:dLbls>
          <c:showLegendKey val="0"/>
          <c:showVal val="0"/>
          <c:showCatName val="0"/>
          <c:showSerName val="0"/>
          <c:showPercent val="0"/>
          <c:showBubbleSize val="0"/>
        </c:dLbls>
        <c:marker val="1"/>
        <c:smooth val="0"/>
        <c:axId val="354690968"/>
        <c:axId val="354691360"/>
      </c:lineChart>
      <c:dateAx>
        <c:axId val="354690968"/>
        <c:scaling>
          <c:orientation val="minMax"/>
        </c:scaling>
        <c:delete val="1"/>
        <c:axPos val="b"/>
        <c:numFmt formatCode="ge" sourceLinked="1"/>
        <c:majorTickMark val="none"/>
        <c:minorTickMark val="none"/>
        <c:tickLblPos val="none"/>
        <c:crossAx val="354691360"/>
        <c:crosses val="autoZero"/>
        <c:auto val="1"/>
        <c:lblOffset val="100"/>
        <c:baseTimeUnit val="years"/>
      </c:dateAx>
      <c:valAx>
        <c:axId val="35469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69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8314</c:v>
                </c:pt>
                <c:pt idx="4">
                  <c:v>5695</c:v>
                </c:pt>
              </c:numCache>
            </c:numRef>
          </c:val>
          <c:extLst xmlns:c16r2="http://schemas.microsoft.com/office/drawing/2015/06/chart">
            <c:ext xmlns:c16="http://schemas.microsoft.com/office/drawing/2014/chart" uri="{C3380CC4-5D6E-409C-BE32-E72D297353CC}">
              <c16:uniqueId val="{00000000-7CB3-4583-9F0A-BA48F722393F}"/>
            </c:ext>
          </c:extLst>
        </c:ser>
        <c:dLbls>
          <c:showLegendKey val="0"/>
          <c:showVal val="0"/>
          <c:showCatName val="0"/>
          <c:showSerName val="0"/>
          <c:showPercent val="0"/>
          <c:showBubbleSize val="0"/>
        </c:dLbls>
        <c:gapWidth val="150"/>
        <c:axId val="354692144"/>
        <c:axId val="35469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7CB3-4583-9F0A-BA48F722393F}"/>
            </c:ext>
          </c:extLst>
        </c:ser>
        <c:dLbls>
          <c:showLegendKey val="0"/>
          <c:showVal val="0"/>
          <c:showCatName val="0"/>
          <c:showSerName val="0"/>
          <c:showPercent val="0"/>
          <c:showBubbleSize val="0"/>
        </c:dLbls>
        <c:marker val="1"/>
        <c:smooth val="0"/>
        <c:axId val="354692144"/>
        <c:axId val="354692536"/>
      </c:lineChart>
      <c:dateAx>
        <c:axId val="354692144"/>
        <c:scaling>
          <c:orientation val="minMax"/>
        </c:scaling>
        <c:delete val="1"/>
        <c:axPos val="b"/>
        <c:numFmt formatCode="ge" sourceLinked="1"/>
        <c:majorTickMark val="none"/>
        <c:minorTickMark val="none"/>
        <c:tickLblPos val="none"/>
        <c:crossAx val="354692536"/>
        <c:crosses val="autoZero"/>
        <c:auto val="1"/>
        <c:lblOffset val="100"/>
        <c:baseTimeUnit val="years"/>
      </c:dateAx>
      <c:valAx>
        <c:axId val="354692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69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4" zoomScaleNormal="100" zoomScaleSheetLayoutView="70" workbookViewId="0">
      <selection activeCell="NE84" sqref="NE8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静岡県熱海市　東駐車場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8860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135</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52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300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216</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146</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f>データ!AB7</f>
        <v>111.3</v>
      </c>
      <c r="CA31" s="110"/>
      <c r="CB31" s="110"/>
      <c r="CC31" s="110"/>
      <c r="CD31" s="110"/>
      <c r="CE31" s="110"/>
      <c r="CF31" s="110"/>
      <c r="CG31" s="110"/>
      <c r="CH31" s="110"/>
      <c r="CI31" s="110"/>
      <c r="CJ31" s="110"/>
      <c r="CK31" s="110"/>
      <c r="CL31" s="110"/>
      <c r="CM31" s="110"/>
      <c r="CN31" s="110"/>
      <c r="CO31" s="110"/>
      <c r="CP31" s="110"/>
      <c r="CQ31" s="110"/>
      <c r="CR31" s="110"/>
      <c r="CS31" s="110">
        <f>データ!AC7</f>
        <v>109.6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f>データ!DN7</f>
        <v>68.7</v>
      </c>
      <c r="LI31" s="81"/>
      <c r="LJ31" s="81"/>
      <c r="LK31" s="81"/>
      <c r="LL31" s="81"/>
      <c r="LM31" s="81"/>
      <c r="LN31" s="81"/>
      <c r="LO31" s="81"/>
      <c r="LP31" s="81"/>
      <c r="LQ31" s="81"/>
      <c r="LR31" s="81"/>
      <c r="LS31" s="81"/>
      <c r="LT31" s="81"/>
      <c r="LU31" s="81"/>
      <c r="LV31" s="81"/>
      <c r="LW31" s="81"/>
      <c r="LX31" s="81"/>
      <c r="LY31" s="81"/>
      <c r="LZ31" s="82"/>
      <c r="MA31" s="80">
        <f>データ!DO7</f>
        <v>69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147</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t="str">
        <f>データ!AW7</f>
        <v>-</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f>データ!BI7</f>
        <v>33.799999999999997</v>
      </c>
      <c r="GR52" s="110"/>
      <c r="GS52" s="110"/>
      <c r="GT52" s="110"/>
      <c r="GU52" s="110"/>
      <c r="GV52" s="110"/>
      <c r="GW52" s="110"/>
      <c r="GX52" s="110"/>
      <c r="GY52" s="110"/>
      <c r="GZ52" s="110"/>
      <c r="HA52" s="110"/>
      <c r="HB52" s="110"/>
      <c r="HC52" s="110"/>
      <c r="HD52" s="110"/>
      <c r="HE52" s="110"/>
      <c r="HF52" s="110"/>
      <c r="HG52" s="110"/>
      <c r="HH52" s="110"/>
      <c r="HI52" s="110"/>
      <c r="HJ52" s="110">
        <f>データ!BJ7</f>
        <v>29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t="str">
        <f>データ!BS7</f>
        <v>-</v>
      </c>
      <c r="KP52" s="109"/>
      <c r="KQ52" s="109"/>
      <c r="KR52" s="109"/>
      <c r="KS52" s="109"/>
      <c r="KT52" s="109"/>
      <c r="KU52" s="109"/>
      <c r="KV52" s="109"/>
      <c r="KW52" s="109"/>
      <c r="KX52" s="109"/>
      <c r="KY52" s="109"/>
      <c r="KZ52" s="109"/>
      <c r="LA52" s="109"/>
      <c r="LB52" s="109"/>
      <c r="LC52" s="109"/>
      <c r="LD52" s="109"/>
      <c r="LE52" s="109"/>
      <c r="LF52" s="109"/>
      <c r="LG52" s="109"/>
      <c r="LH52" s="109">
        <f>データ!BT7</f>
        <v>8314</v>
      </c>
      <c r="LI52" s="109"/>
      <c r="LJ52" s="109"/>
      <c r="LK52" s="109"/>
      <c r="LL52" s="109"/>
      <c r="LM52" s="109"/>
      <c r="LN52" s="109"/>
      <c r="LO52" s="109"/>
      <c r="LP52" s="109"/>
      <c r="LQ52" s="109"/>
      <c r="LR52" s="109"/>
      <c r="LS52" s="109"/>
      <c r="LT52" s="109"/>
      <c r="LU52" s="109"/>
      <c r="LV52" s="109"/>
      <c r="LW52" s="109"/>
      <c r="LX52" s="109"/>
      <c r="LY52" s="109"/>
      <c r="LZ52" s="109"/>
      <c r="MA52" s="109">
        <f>データ!BU7</f>
        <v>5695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148</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19000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zH9VKj+r0389ketIR1NQrLpkcUsLzo2XWXiQ1xiEhtiFKED1rcH1o5i/feWZ2tFeNZXpfTpVjViiY2P2A/BvKQ==" saltValue="xOdaHtDoyo/HMU6bXCptm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99</v>
      </c>
      <c r="AM5" s="59" t="s">
        <v>110</v>
      </c>
      <c r="AN5" s="59" t="s">
        <v>101</v>
      </c>
      <c r="AO5" s="59" t="s">
        <v>102</v>
      </c>
      <c r="AP5" s="59" t="s">
        <v>103</v>
      </c>
      <c r="AQ5" s="59" t="s">
        <v>104</v>
      </c>
      <c r="AR5" s="59" t="s">
        <v>105</v>
      </c>
      <c r="AS5" s="59" t="s">
        <v>106</v>
      </c>
      <c r="AT5" s="59" t="s">
        <v>107</v>
      </c>
      <c r="AU5" s="59" t="s">
        <v>111</v>
      </c>
      <c r="AV5" s="59" t="s">
        <v>109</v>
      </c>
      <c r="AW5" s="59" t="s">
        <v>112</v>
      </c>
      <c r="AX5" s="59" t="s">
        <v>113</v>
      </c>
      <c r="AY5" s="59" t="s">
        <v>114</v>
      </c>
      <c r="AZ5" s="59" t="s">
        <v>102</v>
      </c>
      <c r="BA5" s="59" t="s">
        <v>103</v>
      </c>
      <c r="BB5" s="59" t="s">
        <v>104</v>
      </c>
      <c r="BC5" s="59" t="s">
        <v>105</v>
      </c>
      <c r="BD5" s="59" t="s">
        <v>106</v>
      </c>
      <c r="BE5" s="59" t="s">
        <v>107</v>
      </c>
      <c r="BF5" s="59" t="s">
        <v>115</v>
      </c>
      <c r="BG5" s="59" t="s">
        <v>98</v>
      </c>
      <c r="BH5" s="59" t="s">
        <v>116</v>
      </c>
      <c r="BI5" s="59" t="s">
        <v>113</v>
      </c>
      <c r="BJ5" s="59" t="s">
        <v>117</v>
      </c>
      <c r="BK5" s="59" t="s">
        <v>102</v>
      </c>
      <c r="BL5" s="59" t="s">
        <v>103</v>
      </c>
      <c r="BM5" s="59" t="s">
        <v>104</v>
      </c>
      <c r="BN5" s="59" t="s">
        <v>105</v>
      </c>
      <c r="BO5" s="59" t="s">
        <v>106</v>
      </c>
      <c r="BP5" s="59" t="s">
        <v>107</v>
      </c>
      <c r="BQ5" s="59" t="s">
        <v>118</v>
      </c>
      <c r="BR5" s="59" t="s">
        <v>119</v>
      </c>
      <c r="BS5" s="59" t="s">
        <v>116</v>
      </c>
      <c r="BT5" s="59" t="s">
        <v>100</v>
      </c>
      <c r="BU5" s="59" t="s">
        <v>120</v>
      </c>
      <c r="BV5" s="59" t="s">
        <v>102</v>
      </c>
      <c r="BW5" s="59" t="s">
        <v>103</v>
      </c>
      <c r="BX5" s="59" t="s">
        <v>104</v>
      </c>
      <c r="BY5" s="59" t="s">
        <v>105</v>
      </c>
      <c r="BZ5" s="59" t="s">
        <v>106</v>
      </c>
      <c r="CA5" s="59" t="s">
        <v>107</v>
      </c>
      <c r="CB5" s="59" t="s">
        <v>115</v>
      </c>
      <c r="CC5" s="59" t="s">
        <v>109</v>
      </c>
      <c r="CD5" s="59" t="s">
        <v>116</v>
      </c>
      <c r="CE5" s="59" t="s">
        <v>100</v>
      </c>
      <c r="CF5" s="59" t="s">
        <v>117</v>
      </c>
      <c r="CG5" s="59" t="s">
        <v>102</v>
      </c>
      <c r="CH5" s="59" t="s">
        <v>103</v>
      </c>
      <c r="CI5" s="59" t="s">
        <v>104</v>
      </c>
      <c r="CJ5" s="59" t="s">
        <v>105</v>
      </c>
      <c r="CK5" s="59" t="s">
        <v>106</v>
      </c>
      <c r="CL5" s="59" t="s">
        <v>107</v>
      </c>
      <c r="CM5" s="151"/>
      <c r="CN5" s="151"/>
      <c r="CO5" s="59" t="s">
        <v>111</v>
      </c>
      <c r="CP5" s="59" t="s">
        <v>119</v>
      </c>
      <c r="CQ5" s="59" t="s">
        <v>112</v>
      </c>
      <c r="CR5" s="59" t="s">
        <v>100</v>
      </c>
      <c r="CS5" s="59" t="s">
        <v>101</v>
      </c>
      <c r="CT5" s="59" t="s">
        <v>102</v>
      </c>
      <c r="CU5" s="59" t="s">
        <v>103</v>
      </c>
      <c r="CV5" s="59" t="s">
        <v>104</v>
      </c>
      <c r="CW5" s="59" t="s">
        <v>105</v>
      </c>
      <c r="CX5" s="59" t="s">
        <v>106</v>
      </c>
      <c r="CY5" s="59" t="s">
        <v>107</v>
      </c>
      <c r="CZ5" s="59" t="s">
        <v>118</v>
      </c>
      <c r="DA5" s="59" t="s">
        <v>119</v>
      </c>
      <c r="DB5" s="59" t="s">
        <v>121</v>
      </c>
      <c r="DC5" s="59" t="s">
        <v>100</v>
      </c>
      <c r="DD5" s="59" t="s">
        <v>101</v>
      </c>
      <c r="DE5" s="59" t="s">
        <v>102</v>
      </c>
      <c r="DF5" s="59" t="s">
        <v>103</v>
      </c>
      <c r="DG5" s="59" t="s">
        <v>104</v>
      </c>
      <c r="DH5" s="59" t="s">
        <v>105</v>
      </c>
      <c r="DI5" s="59" t="s">
        <v>106</v>
      </c>
      <c r="DJ5" s="59" t="s">
        <v>44</v>
      </c>
      <c r="DK5" s="59" t="s">
        <v>118</v>
      </c>
      <c r="DL5" s="59" t="s">
        <v>122</v>
      </c>
      <c r="DM5" s="59" t="s">
        <v>99</v>
      </c>
      <c r="DN5" s="59" t="s">
        <v>113</v>
      </c>
      <c r="DO5" s="59" t="s">
        <v>117</v>
      </c>
      <c r="DP5" s="59" t="s">
        <v>102</v>
      </c>
      <c r="DQ5" s="59" t="s">
        <v>103</v>
      </c>
      <c r="DR5" s="59" t="s">
        <v>104</v>
      </c>
      <c r="DS5" s="59" t="s">
        <v>105</v>
      </c>
      <c r="DT5" s="59" t="s">
        <v>106</v>
      </c>
      <c r="DU5" s="59" t="s">
        <v>107</v>
      </c>
    </row>
    <row r="6" spans="1:125" s="66" customFormat="1" x14ac:dyDescent="0.15">
      <c r="A6" s="49" t="s">
        <v>123</v>
      </c>
      <c r="B6" s="60">
        <f>B8</f>
        <v>2017</v>
      </c>
      <c r="C6" s="60">
        <f t="shared" ref="C6:X6" si="1">C8</f>
        <v>222054</v>
      </c>
      <c r="D6" s="60">
        <f t="shared" si="1"/>
        <v>47</v>
      </c>
      <c r="E6" s="60">
        <f t="shared" si="1"/>
        <v>14</v>
      </c>
      <c r="F6" s="60">
        <f t="shared" si="1"/>
        <v>0</v>
      </c>
      <c r="G6" s="60">
        <f t="shared" si="1"/>
        <v>1</v>
      </c>
      <c r="H6" s="60" t="str">
        <f>SUBSTITUTE(H8,"　","")</f>
        <v>静岡県熱海市</v>
      </c>
      <c r="I6" s="60" t="str">
        <f t="shared" si="1"/>
        <v>東駐車場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 届出駐車場</v>
      </c>
      <c r="Q6" s="62" t="str">
        <f t="shared" si="1"/>
        <v>広場式</v>
      </c>
      <c r="R6" s="63">
        <f t="shared" si="1"/>
        <v>52</v>
      </c>
      <c r="S6" s="62" t="str">
        <f t="shared" si="1"/>
        <v>公共施設</v>
      </c>
      <c r="T6" s="62" t="str">
        <f t="shared" si="1"/>
        <v>無</v>
      </c>
      <c r="U6" s="63">
        <f t="shared" si="1"/>
        <v>8860</v>
      </c>
      <c r="V6" s="63">
        <f t="shared" si="1"/>
        <v>300</v>
      </c>
      <c r="W6" s="63">
        <f t="shared" si="1"/>
        <v>216</v>
      </c>
      <c r="X6" s="62" t="str">
        <f t="shared" si="1"/>
        <v>導入なし</v>
      </c>
      <c r="Y6" s="64" t="e">
        <f>IF(Y8="-",NA(),Y8)</f>
        <v>#N/A</v>
      </c>
      <c r="Z6" s="64" t="e">
        <f t="shared" ref="Z6:AH6" si="2">IF(Z8="-",NA(),Z8)</f>
        <v>#N/A</v>
      </c>
      <c r="AA6" s="64" t="e">
        <f t="shared" si="2"/>
        <v>#N/A</v>
      </c>
      <c r="AB6" s="64">
        <f t="shared" si="2"/>
        <v>111.3</v>
      </c>
      <c r="AC6" s="64">
        <f t="shared" si="2"/>
        <v>109.6</v>
      </c>
      <c r="AD6" s="64">
        <f t="shared" si="2"/>
        <v>335.9</v>
      </c>
      <c r="AE6" s="64">
        <f t="shared" si="2"/>
        <v>277.8</v>
      </c>
      <c r="AF6" s="64">
        <f t="shared" si="2"/>
        <v>443.6</v>
      </c>
      <c r="AG6" s="64">
        <f t="shared" si="2"/>
        <v>355.6</v>
      </c>
      <c r="AH6" s="64">
        <f t="shared" si="2"/>
        <v>358.6</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t="e">
        <f>IF(AU8="-",NA(),AU8)</f>
        <v>#N/A</v>
      </c>
      <c r="AV6" s="65" t="e">
        <f t="shared" ref="AV6:BD6" si="4">IF(AV8="-",NA(),AV8)</f>
        <v>#N/A</v>
      </c>
      <c r="AW6" s="65" t="e">
        <f t="shared" si="4"/>
        <v>#N/A</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t="e">
        <f>IF(BF8="-",NA(),BF8)</f>
        <v>#N/A</v>
      </c>
      <c r="BG6" s="64" t="e">
        <f t="shared" ref="BG6:BO6" si="5">IF(BG8="-",NA(),BG8)</f>
        <v>#N/A</v>
      </c>
      <c r="BH6" s="64" t="e">
        <f t="shared" si="5"/>
        <v>#N/A</v>
      </c>
      <c r="BI6" s="64">
        <f t="shared" si="5"/>
        <v>33.799999999999997</v>
      </c>
      <c r="BJ6" s="64">
        <f t="shared" si="5"/>
        <v>29</v>
      </c>
      <c r="BK6" s="64">
        <f t="shared" si="5"/>
        <v>32.1</v>
      </c>
      <c r="BL6" s="64">
        <f t="shared" si="5"/>
        <v>32.299999999999997</v>
      </c>
      <c r="BM6" s="64">
        <f t="shared" si="5"/>
        <v>33.4</v>
      </c>
      <c r="BN6" s="64">
        <f t="shared" si="5"/>
        <v>32.299999999999997</v>
      </c>
      <c r="BO6" s="64">
        <f t="shared" si="5"/>
        <v>22.3</v>
      </c>
      <c r="BP6" s="61" t="str">
        <f>IF(BP8="-","",IF(BP8="-","【-】","【"&amp;SUBSTITUTE(TEXT(BP8,"#,##0.0"),"-","△")&amp;"】"))</f>
        <v>【26.4】</v>
      </c>
      <c r="BQ6" s="65" t="e">
        <f>IF(BQ8="-",NA(),BQ8)</f>
        <v>#N/A</v>
      </c>
      <c r="BR6" s="65" t="e">
        <f t="shared" ref="BR6:BZ6" si="6">IF(BR8="-",NA(),BR8)</f>
        <v>#N/A</v>
      </c>
      <c r="BS6" s="65" t="e">
        <f t="shared" si="6"/>
        <v>#N/A</v>
      </c>
      <c r="BT6" s="65">
        <f t="shared" si="6"/>
        <v>8314</v>
      </c>
      <c r="BU6" s="65">
        <f t="shared" si="6"/>
        <v>5695</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124</v>
      </c>
      <c r="CM6" s="63" t="str">
        <f t="shared" ref="CM6:CN6" si="7">CM8</f>
        <v>-</v>
      </c>
      <c r="CN6" s="63">
        <f t="shared" si="7"/>
        <v>19000</v>
      </c>
      <c r="CO6" s="64"/>
      <c r="CP6" s="64"/>
      <c r="CQ6" s="64"/>
      <c r="CR6" s="64"/>
      <c r="CS6" s="64"/>
      <c r="CT6" s="64"/>
      <c r="CU6" s="64"/>
      <c r="CV6" s="64"/>
      <c r="CW6" s="64"/>
      <c r="CX6" s="64"/>
      <c r="CY6" s="61" t="s">
        <v>124</v>
      </c>
      <c r="CZ6" s="64" t="e">
        <f>IF(CZ8="-",NA(),CZ8)</f>
        <v>#N/A</v>
      </c>
      <c r="DA6" s="64" t="e">
        <f t="shared" ref="DA6:DI6" si="8">IF(DA8="-",NA(),DA8)</f>
        <v>#N/A</v>
      </c>
      <c r="DB6" s="64" t="e">
        <f t="shared" si="8"/>
        <v>#N/A</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t="e">
        <f>IF(DK8="-",NA(),DK8)</f>
        <v>#N/A</v>
      </c>
      <c r="DL6" s="64" t="e">
        <f t="shared" ref="DL6:DT6" si="9">IF(DL8="-",NA(),DL8)</f>
        <v>#N/A</v>
      </c>
      <c r="DM6" s="64" t="e">
        <f t="shared" si="9"/>
        <v>#N/A</v>
      </c>
      <c r="DN6" s="64">
        <f t="shared" si="9"/>
        <v>68.7</v>
      </c>
      <c r="DO6" s="64">
        <f t="shared" si="9"/>
        <v>69</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125</v>
      </c>
      <c r="B7" s="60">
        <f t="shared" ref="B7:X7" si="10">B8</f>
        <v>2017</v>
      </c>
      <c r="C7" s="60">
        <f t="shared" si="10"/>
        <v>222054</v>
      </c>
      <c r="D7" s="60">
        <f t="shared" si="10"/>
        <v>47</v>
      </c>
      <c r="E7" s="60">
        <f t="shared" si="10"/>
        <v>14</v>
      </c>
      <c r="F7" s="60">
        <f t="shared" si="10"/>
        <v>0</v>
      </c>
      <c r="G7" s="60">
        <f t="shared" si="10"/>
        <v>1</v>
      </c>
      <c r="H7" s="60" t="str">
        <f t="shared" si="10"/>
        <v>静岡県　熱海市</v>
      </c>
      <c r="I7" s="60" t="str">
        <f t="shared" si="10"/>
        <v>東駐車場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 届出駐車場</v>
      </c>
      <c r="Q7" s="62" t="str">
        <f t="shared" si="10"/>
        <v>広場式</v>
      </c>
      <c r="R7" s="63">
        <f t="shared" si="10"/>
        <v>52</v>
      </c>
      <c r="S7" s="62" t="str">
        <f t="shared" si="10"/>
        <v>公共施設</v>
      </c>
      <c r="T7" s="62" t="str">
        <f t="shared" si="10"/>
        <v>無</v>
      </c>
      <c r="U7" s="63">
        <f t="shared" si="10"/>
        <v>8860</v>
      </c>
      <c r="V7" s="63">
        <f t="shared" si="10"/>
        <v>300</v>
      </c>
      <c r="W7" s="63">
        <f t="shared" si="10"/>
        <v>216</v>
      </c>
      <c r="X7" s="62" t="str">
        <f t="shared" si="10"/>
        <v>導入なし</v>
      </c>
      <c r="Y7" s="64" t="str">
        <f>Y8</f>
        <v>-</v>
      </c>
      <c r="Z7" s="64" t="str">
        <f t="shared" ref="Z7:AH7" si="11">Z8</f>
        <v>-</v>
      </c>
      <c r="AA7" s="64" t="str">
        <f t="shared" si="11"/>
        <v>-</v>
      </c>
      <c r="AB7" s="64">
        <f t="shared" si="11"/>
        <v>111.3</v>
      </c>
      <c r="AC7" s="64">
        <f t="shared" si="11"/>
        <v>109.6</v>
      </c>
      <c r="AD7" s="64">
        <f t="shared" si="11"/>
        <v>335.9</v>
      </c>
      <c r="AE7" s="64">
        <f t="shared" si="11"/>
        <v>277.8</v>
      </c>
      <c r="AF7" s="64">
        <f t="shared" si="11"/>
        <v>443.6</v>
      </c>
      <c r="AG7" s="64">
        <f t="shared" si="11"/>
        <v>355.6</v>
      </c>
      <c r="AH7" s="64">
        <f t="shared" si="11"/>
        <v>358.6</v>
      </c>
      <c r="AI7" s="61"/>
      <c r="AJ7" s="64" t="str">
        <f>AJ8</f>
        <v>-</v>
      </c>
      <c r="AK7" s="64" t="str">
        <f t="shared" ref="AK7:AS7" si="12">AK8</f>
        <v>-</v>
      </c>
      <c r="AL7" s="64" t="str">
        <f t="shared" si="12"/>
        <v>-</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t="str">
        <f>AU8</f>
        <v>-</v>
      </c>
      <c r="AV7" s="65" t="str">
        <f t="shared" ref="AV7:BD7" si="13">AV8</f>
        <v>-</v>
      </c>
      <c r="AW7" s="65" t="str">
        <f t="shared" si="13"/>
        <v>-</v>
      </c>
      <c r="AX7" s="65">
        <f t="shared" si="13"/>
        <v>0</v>
      </c>
      <c r="AY7" s="65">
        <f t="shared" si="13"/>
        <v>0</v>
      </c>
      <c r="AZ7" s="65">
        <f t="shared" si="13"/>
        <v>49</v>
      </c>
      <c r="BA7" s="65">
        <f t="shared" si="13"/>
        <v>48</v>
      </c>
      <c r="BB7" s="65">
        <f t="shared" si="13"/>
        <v>48</v>
      </c>
      <c r="BC7" s="65">
        <f t="shared" si="13"/>
        <v>54</v>
      </c>
      <c r="BD7" s="65">
        <f t="shared" si="13"/>
        <v>33</v>
      </c>
      <c r="BE7" s="63"/>
      <c r="BF7" s="64" t="str">
        <f>BF8</f>
        <v>-</v>
      </c>
      <c r="BG7" s="64" t="str">
        <f t="shared" ref="BG7:BO7" si="14">BG8</f>
        <v>-</v>
      </c>
      <c r="BH7" s="64" t="str">
        <f t="shared" si="14"/>
        <v>-</v>
      </c>
      <c r="BI7" s="64">
        <f t="shared" si="14"/>
        <v>33.799999999999997</v>
      </c>
      <c r="BJ7" s="64">
        <f t="shared" si="14"/>
        <v>29</v>
      </c>
      <c r="BK7" s="64">
        <f t="shared" si="14"/>
        <v>32.1</v>
      </c>
      <c r="BL7" s="64">
        <f t="shared" si="14"/>
        <v>32.299999999999997</v>
      </c>
      <c r="BM7" s="64">
        <f t="shared" si="14"/>
        <v>33.4</v>
      </c>
      <c r="BN7" s="64">
        <f t="shared" si="14"/>
        <v>32.299999999999997</v>
      </c>
      <c r="BO7" s="64">
        <f t="shared" si="14"/>
        <v>22.3</v>
      </c>
      <c r="BP7" s="61"/>
      <c r="BQ7" s="65" t="str">
        <f>BQ8</f>
        <v>-</v>
      </c>
      <c r="BR7" s="65" t="str">
        <f t="shared" ref="BR7:BZ7" si="15">BR8</f>
        <v>-</v>
      </c>
      <c r="BS7" s="65" t="str">
        <f t="shared" si="15"/>
        <v>-</v>
      </c>
      <c r="BT7" s="65">
        <f t="shared" si="15"/>
        <v>8314</v>
      </c>
      <c r="BU7" s="65">
        <f t="shared" si="15"/>
        <v>5695</v>
      </c>
      <c r="BV7" s="65">
        <f t="shared" si="15"/>
        <v>7652</v>
      </c>
      <c r="BW7" s="65">
        <f t="shared" si="15"/>
        <v>7497</v>
      </c>
      <c r="BX7" s="65">
        <f t="shared" si="15"/>
        <v>9663</v>
      </c>
      <c r="BY7" s="65">
        <f t="shared" si="15"/>
        <v>9019</v>
      </c>
      <c r="BZ7" s="65">
        <f t="shared" si="15"/>
        <v>8406</v>
      </c>
      <c r="CA7" s="63"/>
      <c r="CB7" s="64" t="s">
        <v>126</v>
      </c>
      <c r="CC7" s="64" t="s">
        <v>126</v>
      </c>
      <c r="CD7" s="64" t="s">
        <v>126</v>
      </c>
      <c r="CE7" s="64" t="s">
        <v>126</v>
      </c>
      <c r="CF7" s="64" t="s">
        <v>126</v>
      </c>
      <c r="CG7" s="64" t="s">
        <v>126</v>
      </c>
      <c r="CH7" s="64" t="s">
        <v>126</v>
      </c>
      <c r="CI7" s="64" t="s">
        <v>126</v>
      </c>
      <c r="CJ7" s="64" t="s">
        <v>126</v>
      </c>
      <c r="CK7" s="64" t="s">
        <v>124</v>
      </c>
      <c r="CL7" s="61"/>
      <c r="CM7" s="63" t="str">
        <f>CM8</f>
        <v>-</v>
      </c>
      <c r="CN7" s="63">
        <f>CN8</f>
        <v>19000</v>
      </c>
      <c r="CO7" s="64" t="s">
        <v>126</v>
      </c>
      <c r="CP7" s="64" t="s">
        <v>126</v>
      </c>
      <c r="CQ7" s="64" t="s">
        <v>126</v>
      </c>
      <c r="CR7" s="64" t="s">
        <v>126</v>
      </c>
      <c r="CS7" s="64" t="s">
        <v>126</v>
      </c>
      <c r="CT7" s="64" t="s">
        <v>126</v>
      </c>
      <c r="CU7" s="64" t="s">
        <v>126</v>
      </c>
      <c r="CV7" s="64" t="s">
        <v>126</v>
      </c>
      <c r="CW7" s="64" t="s">
        <v>126</v>
      </c>
      <c r="CX7" s="64" t="s">
        <v>124</v>
      </c>
      <c r="CY7" s="61"/>
      <c r="CZ7" s="64" t="str">
        <f>CZ8</f>
        <v>-</v>
      </c>
      <c r="DA7" s="64" t="str">
        <f t="shared" ref="DA7:DI7" si="16">DA8</f>
        <v>-</v>
      </c>
      <c r="DB7" s="64" t="str">
        <f t="shared" si="16"/>
        <v>-</v>
      </c>
      <c r="DC7" s="64">
        <f t="shared" si="16"/>
        <v>0</v>
      </c>
      <c r="DD7" s="64">
        <f t="shared" si="16"/>
        <v>0</v>
      </c>
      <c r="DE7" s="64">
        <f t="shared" si="16"/>
        <v>56.7</v>
      </c>
      <c r="DF7" s="64">
        <f t="shared" si="16"/>
        <v>45.6</v>
      </c>
      <c r="DG7" s="64">
        <f t="shared" si="16"/>
        <v>85.4</v>
      </c>
      <c r="DH7" s="64">
        <f t="shared" si="16"/>
        <v>69.900000000000006</v>
      </c>
      <c r="DI7" s="64">
        <f t="shared" si="16"/>
        <v>59.6</v>
      </c>
      <c r="DJ7" s="61"/>
      <c r="DK7" s="64" t="str">
        <f>DK8</f>
        <v>-</v>
      </c>
      <c r="DL7" s="64" t="str">
        <f t="shared" ref="DL7:DT7" si="17">DL8</f>
        <v>-</v>
      </c>
      <c r="DM7" s="64" t="str">
        <f t="shared" si="17"/>
        <v>-</v>
      </c>
      <c r="DN7" s="64">
        <f t="shared" si="17"/>
        <v>68.7</v>
      </c>
      <c r="DO7" s="64">
        <f t="shared" si="17"/>
        <v>69</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222054</v>
      </c>
      <c r="D8" s="67">
        <v>47</v>
      </c>
      <c r="E8" s="67">
        <v>14</v>
      </c>
      <c r="F8" s="67">
        <v>0</v>
      </c>
      <c r="G8" s="67">
        <v>1</v>
      </c>
      <c r="H8" s="67" t="s">
        <v>127</v>
      </c>
      <c r="I8" s="67" t="s">
        <v>128</v>
      </c>
      <c r="J8" s="67" t="s">
        <v>129</v>
      </c>
      <c r="K8" s="67" t="s">
        <v>130</v>
      </c>
      <c r="L8" s="67" t="s">
        <v>131</v>
      </c>
      <c r="M8" s="67" t="s">
        <v>132</v>
      </c>
      <c r="N8" s="67" t="s">
        <v>133</v>
      </c>
      <c r="O8" s="68" t="s">
        <v>134</v>
      </c>
      <c r="P8" s="69" t="s">
        <v>135</v>
      </c>
      <c r="Q8" s="69" t="s">
        <v>136</v>
      </c>
      <c r="R8" s="70">
        <v>52</v>
      </c>
      <c r="S8" s="69" t="s">
        <v>137</v>
      </c>
      <c r="T8" s="69" t="s">
        <v>138</v>
      </c>
      <c r="U8" s="70">
        <v>8860</v>
      </c>
      <c r="V8" s="70">
        <v>300</v>
      </c>
      <c r="W8" s="70">
        <v>216</v>
      </c>
      <c r="X8" s="69" t="s">
        <v>139</v>
      </c>
      <c r="Y8" s="71" t="s">
        <v>131</v>
      </c>
      <c r="Z8" s="71" t="s">
        <v>131</v>
      </c>
      <c r="AA8" s="71" t="s">
        <v>131</v>
      </c>
      <c r="AB8" s="71">
        <v>111.3</v>
      </c>
      <c r="AC8" s="71">
        <v>109.6</v>
      </c>
      <c r="AD8" s="71">
        <v>335.9</v>
      </c>
      <c r="AE8" s="71">
        <v>277.8</v>
      </c>
      <c r="AF8" s="71">
        <v>443.6</v>
      </c>
      <c r="AG8" s="71">
        <v>355.6</v>
      </c>
      <c r="AH8" s="71">
        <v>358.6</v>
      </c>
      <c r="AI8" s="68">
        <v>319.10000000000002</v>
      </c>
      <c r="AJ8" s="71" t="s">
        <v>131</v>
      </c>
      <c r="AK8" s="71" t="s">
        <v>131</v>
      </c>
      <c r="AL8" s="71" t="s">
        <v>131</v>
      </c>
      <c r="AM8" s="71">
        <v>0</v>
      </c>
      <c r="AN8" s="71">
        <v>0</v>
      </c>
      <c r="AO8" s="71">
        <v>2.8</v>
      </c>
      <c r="AP8" s="71">
        <v>2.1</v>
      </c>
      <c r="AQ8" s="71">
        <v>2.2999999999999998</v>
      </c>
      <c r="AR8" s="71">
        <v>2.7</v>
      </c>
      <c r="AS8" s="71">
        <v>2.2999999999999998</v>
      </c>
      <c r="AT8" s="68">
        <v>5.6</v>
      </c>
      <c r="AU8" s="72" t="s">
        <v>131</v>
      </c>
      <c r="AV8" s="72" t="s">
        <v>131</v>
      </c>
      <c r="AW8" s="72" t="s">
        <v>131</v>
      </c>
      <c r="AX8" s="72">
        <v>0</v>
      </c>
      <c r="AY8" s="72">
        <v>0</v>
      </c>
      <c r="AZ8" s="72">
        <v>49</v>
      </c>
      <c r="BA8" s="72">
        <v>48</v>
      </c>
      <c r="BB8" s="72">
        <v>48</v>
      </c>
      <c r="BC8" s="72">
        <v>54</v>
      </c>
      <c r="BD8" s="72">
        <v>33</v>
      </c>
      <c r="BE8" s="72">
        <v>37</v>
      </c>
      <c r="BF8" s="71" t="s">
        <v>131</v>
      </c>
      <c r="BG8" s="71" t="s">
        <v>131</v>
      </c>
      <c r="BH8" s="71" t="s">
        <v>131</v>
      </c>
      <c r="BI8" s="71">
        <v>33.799999999999997</v>
      </c>
      <c r="BJ8" s="71">
        <v>29</v>
      </c>
      <c r="BK8" s="71">
        <v>32.1</v>
      </c>
      <c r="BL8" s="71">
        <v>32.299999999999997</v>
      </c>
      <c r="BM8" s="71">
        <v>33.4</v>
      </c>
      <c r="BN8" s="71">
        <v>32.299999999999997</v>
      </c>
      <c r="BO8" s="71">
        <v>22.3</v>
      </c>
      <c r="BP8" s="68">
        <v>26.4</v>
      </c>
      <c r="BQ8" s="72" t="s">
        <v>131</v>
      </c>
      <c r="BR8" s="72" t="s">
        <v>131</v>
      </c>
      <c r="BS8" s="72" t="s">
        <v>131</v>
      </c>
      <c r="BT8" s="73">
        <v>8314</v>
      </c>
      <c r="BU8" s="73">
        <v>5695</v>
      </c>
      <c r="BV8" s="72">
        <v>7652</v>
      </c>
      <c r="BW8" s="72">
        <v>7497</v>
      </c>
      <c r="BX8" s="72">
        <v>9663</v>
      </c>
      <c r="BY8" s="72">
        <v>9019</v>
      </c>
      <c r="BZ8" s="72">
        <v>8406</v>
      </c>
      <c r="CA8" s="70">
        <v>15069</v>
      </c>
      <c r="CB8" s="71" t="s">
        <v>131</v>
      </c>
      <c r="CC8" s="71" t="s">
        <v>131</v>
      </c>
      <c r="CD8" s="71" t="s">
        <v>131</v>
      </c>
      <c r="CE8" s="71" t="s">
        <v>131</v>
      </c>
      <c r="CF8" s="71" t="s">
        <v>131</v>
      </c>
      <c r="CG8" s="71" t="s">
        <v>131</v>
      </c>
      <c r="CH8" s="71" t="s">
        <v>131</v>
      </c>
      <c r="CI8" s="71" t="s">
        <v>131</v>
      </c>
      <c r="CJ8" s="71" t="s">
        <v>131</v>
      </c>
      <c r="CK8" s="71" t="s">
        <v>131</v>
      </c>
      <c r="CL8" s="68" t="s">
        <v>131</v>
      </c>
      <c r="CM8" s="70" t="s">
        <v>131</v>
      </c>
      <c r="CN8" s="70">
        <v>19000</v>
      </c>
      <c r="CO8" s="71" t="s">
        <v>131</v>
      </c>
      <c r="CP8" s="71" t="s">
        <v>131</v>
      </c>
      <c r="CQ8" s="71" t="s">
        <v>131</v>
      </c>
      <c r="CR8" s="71" t="s">
        <v>131</v>
      </c>
      <c r="CS8" s="71" t="s">
        <v>131</v>
      </c>
      <c r="CT8" s="71" t="s">
        <v>131</v>
      </c>
      <c r="CU8" s="71" t="s">
        <v>131</v>
      </c>
      <c r="CV8" s="71" t="s">
        <v>131</v>
      </c>
      <c r="CW8" s="71" t="s">
        <v>131</v>
      </c>
      <c r="CX8" s="71" t="s">
        <v>131</v>
      </c>
      <c r="CY8" s="68" t="s">
        <v>131</v>
      </c>
      <c r="CZ8" s="71" t="s">
        <v>131</v>
      </c>
      <c r="DA8" s="71" t="s">
        <v>131</v>
      </c>
      <c r="DB8" s="71" t="s">
        <v>131</v>
      </c>
      <c r="DC8" s="71">
        <v>0</v>
      </c>
      <c r="DD8" s="71">
        <v>0</v>
      </c>
      <c r="DE8" s="71">
        <v>56.7</v>
      </c>
      <c r="DF8" s="71">
        <v>45.6</v>
      </c>
      <c r="DG8" s="71">
        <v>85.4</v>
      </c>
      <c r="DH8" s="71">
        <v>69.900000000000006</v>
      </c>
      <c r="DI8" s="71">
        <v>59.6</v>
      </c>
      <c r="DJ8" s="68">
        <v>120.3</v>
      </c>
      <c r="DK8" s="71" t="s">
        <v>131</v>
      </c>
      <c r="DL8" s="71" t="s">
        <v>131</v>
      </c>
      <c r="DM8" s="71" t="s">
        <v>131</v>
      </c>
      <c r="DN8" s="71">
        <v>68.7</v>
      </c>
      <c r="DO8" s="71">
        <v>69</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2019-01-28T08:05:16Z</cp:lastPrinted>
  <dcterms:created xsi:type="dcterms:W3CDTF">2018-12-07T10:30:46Z</dcterms:created>
  <dcterms:modified xsi:type="dcterms:W3CDTF">2019-01-28T08:48:04Z</dcterms:modified>
  <cp:category/>
</cp:coreProperties>
</file>