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lfyFi3yflEoKjnu+qa/7bnFEyr+uf1TJKY7hFHXoiBO2dyjxl09b6ucuZ5W/+lvDsnpDJg2QX9wTgMcQ7PAavQ==" workbookSaltValue="JlmP0SuxxL3h95WlWS+Big==" workbookSpinCount="100000" lockStructure="1"/>
  <bookViews>
    <workbookView xWindow="0" yWindow="0" windowWidth="15360" windowHeight="7635"/>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<sst xmlns="http://schemas.openxmlformats.org/spreadsheetml/2006/main" count="240" uniqueCount="126">
  <si>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</si>
  <si>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</si>
  <si>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</si>
  <si>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</si>
  <si>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</si>
  <si>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</si>
  <si>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</si>
  <si>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</si>
  <si>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</si>
  <si>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</si>
  <si>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</si>
  <si>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</si>
  <si>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</si>
  <si>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</si>
  <si>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</si>
  <si>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</si>
  <si>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</si>
  <si>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</si>
  <si>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</si>
  <si>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</si>
  <si>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</si>
  <si>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</si>
  <si>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</si>
  <si>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</si>
  <si>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</si>
  <si>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</si>
  <si>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</si>
  <si>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</si>
  <si>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</si>
  <si>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</si>
  <si>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</si>
  <si>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</si>
  <si>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</si>
  <si>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</si>
  <si>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</si>
  <si>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</si>
  <si>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</si>
  <si>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</si>
  <si>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</si>
  <si>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</si>
  <si>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</si>
  <si>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</si>
  <si>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</si>
  <si>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</si>
  <si>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</si>
  <si>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</si>
  <si>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</si>
  <si>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</si>
  <si>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</si>
  <si>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</si>
  <si>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</si>
  <si>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</si>
  <si>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</si>
  <si>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</si>
  <si>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</si>
  <si>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</si>
  <si>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</si>
  <si>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</si>
  <si>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</si>
  <si>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</si>
  <si>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</si>
  <si>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</si>
  <si>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</si>
  <si>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</si>
  <si>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</si>
  <si>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</si>
  <si>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</si>
  <si>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</si>
  <si>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</si>
  <si>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</si>
  <si>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</si>
  <si>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</si>
  <si>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</si>
  <si>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</si>
  <si>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</si>
  <si>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</si>
  <si>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</si>
  <si>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</si>
  <si>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</si>
  <si>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</si>
  <si>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</si>
  <si>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</si>
  <si>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</si>
  <si>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</si>
  <si>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</si>
  <si>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</si>
  <si>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</si>
  <si>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</si>
  <si>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</si>
  <si>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</si>
  <si>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</si>
  <si>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</si>
  <si>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</si>
  <si>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</si>
  <si>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</si>
  <si>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</si>
  <si>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</si>
  <si>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</si>
  <si>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</si>
  <si>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</si>
  <si>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</si>
  <si>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</si>
  <si>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</si>
  <si>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</si>
  <si>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</si>
  <si>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</si>
  <si>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</si>
  <si>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</si>
  <si>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</si>
  <si>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</si>
  <si>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</si>
  <si>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</si>
  <si>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</si>
  <si>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</si>
  <si>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</si>
  <si>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</si>
  <si>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</si>
  <si>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</si>
  <si>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</si>
  <si>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</si>
  <si>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</si>
  <si>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</si>
  <si>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</si>
  <si>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離島”かつ“漁業集落排水”という特殊要因から、一般会計繰入金に依存する事業が今後も続くものと見込まれる。さらに今後は施設や管渠の老朽化も進行することから、一般会計繰入金への依存度が高まる可能性もあるが、経費削減をはじめとするより一層の経営努力により、少しでも繰入金に依存しない事業展開を進めるよう注力していくものである。</t>
    <phoneticPr fontId="4"/>
  </si>
  <si>
    <r>
      <t>　</t>
    </r>
    <r>
      <rPr>
        <sz val="11"/>
        <rFont val="ＭＳ ゴシック"/>
        <family val="3"/>
        <charset val="128"/>
      </rPr>
      <t>平成19年4月の供用開始から平成29年度末で11年経過、施設や管渠は比較的新しい状態にあるものの、相応の経年劣化が進行しつつある。
　管渠については“漁業集落排水”区域内の布設は供用開始当初において概ね完了していることから、供用開始後に新たな管渠整備がなく、「③管渠更新率」もゼロで推移している。
　今後も当面新規布設および大幅な更新予定も現時点ではない。しかし将来的に計画的な維持管理は不可欠であり今後検討を進めていこうとするものである。
　施設については、竣工後11年を経過することから、これまでの定期的なメンテナンスに加え『長寿命化計画』策定等も視野に入れ（平成31年度策定予定）、計画的な対応を進めていこうとするものである。</t>
    </r>
    <rPh sb="283" eb="285">
      <t>ヘイセイ</t>
    </rPh>
    <rPh sb="287" eb="289">
      <t>ネンド</t>
    </rPh>
    <rPh sb="289" eb="291">
      <t>サクテイ</t>
    </rPh>
    <rPh sb="291" eb="293">
      <t>ヨテイ</t>
    </rPh>
    <phoneticPr fontId="4"/>
  </si>
  <si>
    <r>
      <t>　本特別会計は“離島”という地域的特殊性、かつその離島の中で“漁業集落排水”という極めて限られた区域内における事業である。
　またその特殊性として“観光的要素”も勘案する必要があることから、使用量についてピーク時を見据えた設計が必要であり「⑦施設利用率」が全体的に低く推移していることも特徴である。
　</t>
    </r>
    <r>
      <rPr>
        <sz val="11"/>
        <rFont val="ＭＳ ゴシック"/>
        <family val="3"/>
        <charset val="128"/>
      </rPr>
      <t>本会計は会計規模が極めて小さいことから“前年度繰越金”も運用しながら経営健全化に注力しており、これを勘案すると「①収益的収支比率」は事実上100％以上で推移している状況である。
　「⑤経費回収率」及び「⑥汚水処理原価」について、施設経年劣化に伴い修繕費等の維持管理費用が増加したことで、前年よりも経費回収率が低下し、汚水処理原価が増加した。また、歳入全体の約83％を“一般会計繰入金”により対応している状態である。
　“漁業集落排水”という限れらた区域内かつ「⑧水洗化率」100％の現状を勘案すると、こ</t>
    </r>
    <r>
      <rPr>
        <sz val="11"/>
        <color theme="1"/>
        <rFont val="ＭＳ ゴシック"/>
        <family val="3"/>
        <charset val="128"/>
      </rPr>
      <t>れ以上の新規接続を望むことは困難な状況にあることから、今後も一般会計繰入金への依存度が高い状態で推移することが見込まれるため、より一層の経営健全化に注力し、少しでも一般会計繰入金に頼らない事業展開を目指すものである。</t>
    </r>
    <rPh sb="252" eb="253">
      <t>オヨ</t>
    </rPh>
    <rPh sb="268" eb="270">
      <t>シセツ</t>
    </rPh>
    <rPh sb="270" eb="272">
      <t>ケイネン</t>
    </rPh>
    <rPh sb="272" eb="274">
      <t>レッカ</t>
    </rPh>
    <rPh sb="275" eb="276">
      <t>トモナ</t>
    </rPh>
    <rPh sb="277" eb="280">
      <t>シュウゼンヒ</t>
    </rPh>
    <rPh sb="280" eb="281">
      <t>ナド</t>
    </rPh>
    <rPh sb="282" eb="284">
      <t>イジ</t>
    </rPh>
    <rPh sb="284" eb="286">
      <t>カンリ</t>
    </rPh>
    <rPh sb="286" eb="288">
      <t>ヒヨウ</t>
    </rPh>
    <rPh sb="289" eb="291">
      <t>ゾウカ</t>
    </rPh>
    <rPh sb="297" eb="299">
      <t>ゼンネン</t>
    </rPh>
    <rPh sb="302" eb="304">
      <t>ケイヒ</t>
    </rPh>
    <rPh sb="304" eb="306">
      <t>カイシュウ</t>
    </rPh>
    <rPh sb="306" eb="307">
      <t>リツ</t>
    </rPh>
    <rPh sb="308" eb="310">
      <t>テイカ</t>
    </rPh>
    <rPh sb="314" eb="316">
      <t>ショリ</t>
    </rPh>
    <rPh sb="316" eb="318">
      <t>ゲンカ</t>
    </rPh>
    <rPh sb="319" eb="32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</si>
</sst>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9B-4721-B32B-8E1223861166}"/>
            </c:ext>
          </c:extLst>
        </c:ser>
        <c:dLbls>
          <c:showLegendKey val="0"/>
          <c:showVal val="0"/>
          <c:showCatName val="0"/>
          <c:showSerName val="0"/>
          <c:showPercent val="0"/>
          <c:showBubbleSize val="0"/>
        </c:dLbls>
        <c:gapWidth val="150"/>
        <c:axId val="108770432"/>
        <c:axId val="1087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9F9B-4721-B32B-8E1223861166}"/>
            </c:ext>
          </c:extLst>
        </c:ser>
        <c:dLbls>
          <c:showLegendKey val="0"/>
          <c:showVal val="0"/>
          <c:showCatName val="0"/>
          <c:showSerName val="0"/>
          <c:showPercent val="0"/>
          <c:showBubbleSize val="0"/>
        </c:dLbls>
        <c:marker val="1"/>
        <c:smooth val="0"/>
        <c:axId val="108770432"/>
        <c:axId val="108772352"/>
      </c:lineChart>
      <c:dateAx>
        <c:axId val="108770432"/>
        <c:scaling>
          <c:orientation val="minMax"/>
        </c:scaling>
        <c:delete val="1"/>
        <c:axPos val="b"/>
        <c:numFmt formatCode="ge" sourceLinked="1"/>
        <c:majorTickMark val="none"/>
        <c:minorTickMark val="none"/>
        <c:tickLblPos val="none"/>
        <c:crossAx val="108772352"/>
        <c:crosses val="autoZero"/>
        <c:auto val="1"/>
        <c:lblOffset val="100"/>
        <c:baseTimeUnit val="years"/>
      </c:dateAx>
      <c:valAx>
        <c:axId val="1087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11.61</c:v>
                </c:pt>
                <c:pt idx="1">
                  <c:v>11.81</c:v>
                </c:pt>
                <c:pt idx="2">
                  <c:v>11.81</c:v>
                </c:pt>
                <c:pt idx="3">
                  <c:v>12.01</c:v>
                </c:pt>
                <c:pt idx="4">
                  <c:v>12.01</c:v>
                </c:pt>
              </c:numCache>
            </c:numRef>
          </c:val>
          <c:extLst xmlns:c16r2="http://schemas.microsoft.com/office/drawing/2015/06/chart">
            <c:ext xmlns:c16="http://schemas.microsoft.com/office/drawing/2014/chart" uri="{C3380CC4-5D6E-409C-BE32-E72D297353CC}">
              <c16:uniqueId val="{00000000-A3EB-44A7-89E1-BCA0069228B6}"/>
            </c:ext>
          </c:extLst>
        </c:ser>
        <c:dLbls>
          <c:showLegendKey val="0"/>
          <c:showVal val="0"/>
          <c:showCatName val="0"/>
          <c:showSerName val="0"/>
          <c:showPercent val="0"/>
          <c:showBubbleSize val="0"/>
        </c:dLbls>
        <c:gapWidth val="150"/>
        <c:axId val="110917120"/>
        <c:axId val="1109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xmlns:c16r2="http://schemas.microsoft.com/office/drawing/2015/06/chart">
            <c:ext xmlns:c16="http://schemas.microsoft.com/office/drawing/2014/chart" uri="{C3380CC4-5D6E-409C-BE32-E72D297353CC}">
              <c16:uniqueId val="{00000001-A3EB-44A7-89E1-BCA0069228B6}"/>
            </c:ext>
          </c:extLst>
        </c:ser>
        <c:dLbls>
          <c:showLegendKey val="0"/>
          <c:showVal val="0"/>
          <c:showCatName val="0"/>
          <c:showSerName val="0"/>
          <c:showPercent val="0"/>
          <c:showBubbleSize val="0"/>
        </c:dLbls>
        <c:marker val="1"/>
        <c:smooth val="0"/>
        <c:axId val="110917120"/>
        <c:axId val="110919040"/>
      </c:lineChart>
      <c:dateAx>
        <c:axId val="110917120"/>
        <c:scaling>
          <c:orientation val="minMax"/>
        </c:scaling>
        <c:delete val="1"/>
        <c:axPos val="b"/>
        <c:numFmt formatCode="ge" sourceLinked="1"/>
        <c:majorTickMark val="none"/>
        <c:minorTickMark val="none"/>
        <c:tickLblPos val="none"/>
        <c:crossAx val="110919040"/>
        <c:crosses val="autoZero"/>
        <c:auto val="1"/>
        <c:lblOffset val="100"/>
        <c:baseTimeUnit val="years"/>
      </c:dateAx>
      <c:valAx>
        <c:axId val="1109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2BE-44E0-821F-39A4EF3D8B7F}"/>
            </c:ext>
          </c:extLst>
        </c:ser>
        <c:dLbls>
          <c:showLegendKey val="0"/>
          <c:showVal val="0"/>
          <c:showCatName val="0"/>
          <c:showSerName val="0"/>
          <c:showPercent val="0"/>
          <c:showBubbleSize val="0"/>
        </c:dLbls>
        <c:gapWidth val="150"/>
        <c:axId val="111028096"/>
        <c:axId val="1110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xmlns:c16r2="http://schemas.microsoft.com/office/drawing/2015/06/chart">
            <c:ext xmlns:c16="http://schemas.microsoft.com/office/drawing/2014/chart" uri="{C3380CC4-5D6E-409C-BE32-E72D297353CC}">
              <c16:uniqueId val="{00000001-62BE-44E0-821F-39A4EF3D8B7F}"/>
            </c:ext>
          </c:extLst>
        </c:ser>
        <c:dLbls>
          <c:showLegendKey val="0"/>
          <c:showVal val="0"/>
          <c:showCatName val="0"/>
          <c:showSerName val="0"/>
          <c:showPercent val="0"/>
          <c:showBubbleSize val="0"/>
        </c:dLbls>
        <c:marker val="1"/>
        <c:smooth val="0"/>
        <c:axId val="111028096"/>
        <c:axId val="111038464"/>
      </c:lineChart>
      <c:dateAx>
        <c:axId val="111028096"/>
        <c:scaling>
          <c:orientation val="minMax"/>
        </c:scaling>
        <c:delete val="1"/>
        <c:axPos val="b"/>
        <c:numFmt formatCode="ge" sourceLinked="1"/>
        <c:majorTickMark val="none"/>
        <c:minorTickMark val="none"/>
        <c:tickLblPos val="none"/>
        <c:crossAx val="111038464"/>
        <c:crosses val="autoZero"/>
        <c:auto val="1"/>
        <c:lblOffset val="100"/>
        <c:baseTimeUnit val="years"/>
      </c:dateAx>
      <c:valAx>
        <c:axId val="1110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99.95</c:v>
                </c:pt>
                <c:pt idx="1">
                  <c:v>100.16</c:v>
                </c:pt>
                <c:pt idx="2">
                  <c:v>99.81</c:v>
                </c:pt>
                <c:pt idx="3">
                  <c:v>100.06</c:v>
                </c:pt>
                <c:pt idx="4">
                  <c:v>99.77</c:v>
                </c:pt>
              </c:numCache>
            </c:numRef>
          </c:val>
          <c:extLst xmlns:c16r2="http://schemas.microsoft.com/office/drawing/2015/06/chart">
            <c:ext xmlns:c16="http://schemas.microsoft.com/office/drawing/2014/chart" uri="{C3380CC4-5D6E-409C-BE32-E72D297353CC}">
              <c16:uniqueId val="{00000000-7957-49C7-B874-ECA0106CCA11}"/>
            </c:ext>
          </c:extLst>
        </c:ser>
        <c:dLbls>
          <c:showLegendKey val="0"/>
          <c:showVal val="0"/>
          <c:showCatName val="0"/>
          <c:showSerName val="0"/>
          <c:showPercent val="0"/>
          <c:showBubbleSize val="0"/>
        </c:dLbls>
        <c:gapWidth val="150"/>
        <c:axId val="110646784"/>
        <c:axId val="1106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57-49C7-B874-ECA0106CCA11}"/>
            </c:ext>
          </c:extLst>
        </c:ser>
        <c:dLbls>
          <c:showLegendKey val="0"/>
          <c:showVal val="0"/>
          <c:showCatName val="0"/>
          <c:showSerName val="0"/>
          <c:showPercent val="0"/>
          <c:showBubbleSize val="0"/>
        </c:dLbls>
        <c:marker val="1"/>
        <c:smooth val="0"/>
        <c:axId val="110646784"/>
        <c:axId val="110648704"/>
      </c:lineChart>
      <c:dateAx>
        <c:axId val="110646784"/>
        <c:scaling>
          <c:orientation val="minMax"/>
        </c:scaling>
        <c:delete val="1"/>
        <c:axPos val="b"/>
        <c:numFmt formatCode="ge" sourceLinked="1"/>
        <c:majorTickMark val="none"/>
        <c:minorTickMark val="none"/>
        <c:tickLblPos val="none"/>
        <c:crossAx val="110648704"/>
        <c:crosses val="autoZero"/>
        <c:auto val="1"/>
        <c:lblOffset val="100"/>
        <c:baseTimeUnit val="years"/>
      </c:dateAx>
      <c:valAx>
        <c:axId val="1106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78-4A72-BC39-BE6704D2A087}"/>
            </c:ext>
          </c:extLst>
        </c:ser>
        <c:dLbls>
          <c:showLegendKey val="0"/>
          <c:showVal val="0"/>
          <c:showCatName val="0"/>
          <c:showSerName val="0"/>
          <c:showPercent val="0"/>
          <c:showBubbleSize val="0"/>
        </c:dLbls>
        <c:gapWidth val="150"/>
        <c:axId val="110688128"/>
        <c:axId val="1106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78-4A72-BC39-BE6704D2A087}"/>
            </c:ext>
          </c:extLst>
        </c:ser>
        <c:dLbls>
          <c:showLegendKey val="0"/>
          <c:showVal val="0"/>
          <c:showCatName val="0"/>
          <c:showSerName val="0"/>
          <c:showPercent val="0"/>
          <c:showBubbleSize val="0"/>
        </c:dLbls>
        <c:marker val="1"/>
        <c:smooth val="0"/>
        <c:axId val="110688128"/>
        <c:axId val="110698496"/>
      </c:lineChart>
      <c:dateAx>
        <c:axId val="110688128"/>
        <c:scaling>
          <c:orientation val="minMax"/>
        </c:scaling>
        <c:delete val="1"/>
        <c:axPos val="b"/>
        <c:numFmt formatCode="ge" sourceLinked="1"/>
        <c:majorTickMark val="none"/>
        <c:minorTickMark val="none"/>
        <c:tickLblPos val="none"/>
        <c:crossAx val="110698496"/>
        <c:crosses val="autoZero"/>
        <c:auto val="1"/>
        <c:lblOffset val="100"/>
        <c:baseTimeUnit val="years"/>
      </c:dateAx>
      <c:valAx>
        <c:axId val="1106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46-486E-95D4-5D4A45F83599}"/>
            </c:ext>
          </c:extLst>
        </c:ser>
        <c:dLbls>
          <c:showLegendKey val="0"/>
          <c:showVal val="0"/>
          <c:showCatName val="0"/>
          <c:showSerName val="0"/>
          <c:showPercent val="0"/>
          <c:showBubbleSize val="0"/>
        </c:dLbls>
        <c:gapWidth val="150"/>
        <c:axId val="110737664"/>
        <c:axId val="1107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46-486E-95D4-5D4A45F83599}"/>
            </c:ext>
          </c:extLst>
        </c:ser>
        <c:dLbls>
          <c:showLegendKey val="0"/>
          <c:showVal val="0"/>
          <c:showCatName val="0"/>
          <c:showSerName val="0"/>
          <c:showPercent val="0"/>
          <c:showBubbleSize val="0"/>
        </c:dLbls>
        <c:marker val="1"/>
        <c:smooth val="0"/>
        <c:axId val="110737664"/>
        <c:axId val="110752128"/>
      </c:lineChart>
      <c:dateAx>
        <c:axId val="110737664"/>
        <c:scaling>
          <c:orientation val="minMax"/>
        </c:scaling>
        <c:delete val="1"/>
        <c:axPos val="b"/>
        <c:numFmt formatCode="ge" sourceLinked="1"/>
        <c:majorTickMark val="none"/>
        <c:minorTickMark val="none"/>
        <c:tickLblPos val="none"/>
        <c:crossAx val="110752128"/>
        <c:crosses val="autoZero"/>
        <c:auto val="1"/>
        <c:lblOffset val="100"/>
        <c:baseTimeUnit val="years"/>
      </c:dateAx>
      <c:valAx>
        <c:axId val="1107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9A-405A-ABC7-A264A471C62D}"/>
            </c:ext>
          </c:extLst>
        </c:ser>
        <c:dLbls>
          <c:showLegendKey val="0"/>
          <c:showVal val="0"/>
          <c:showCatName val="0"/>
          <c:showSerName val="0"/>
          <c:showPercent val="0"/>
          <c:showBubbleSize val="0"/>
        </c:dLbls>
        <c:gapWidth val="150"/>
        <c:axId val="110785280"/>
        <c:axId val="1107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9A-405A-ABC7-A264A471C62D}"/>
            </c:ext>
          </c:extLst>
        </c:ser>
        <c:dLbls>
          <c:showLegendKey val="0"/>
          <c:showVal val="0"/>
          <c:showCatName val="0"/>
          <c:showSerName val="0"/>
          <c:showPercent val="0"/>
          <c:showBubbleSize val="0"/>
        </c:dLbls>
        <c:marker val="1"/>
        <c:smooth val="0"/>
        <c:axId val="110785280"/>
        <c:axId val="110787200"/>
      </c:lineChart>
      <c:dateAx>
        <c:axId val="110785280"/>
        <c:scaling>
          <c:orientation val="minMax"/>
        </c:scaling>
        <c:delete val="1"/>
        <c:axPos val="b"/>
        <c:numFmt formatCode="ge" sourceLinked="1"/>
        <c:majorTickMark val="none"/>
        <c:minorTickMark val="none"/>
        <c:tickLblPos val="none"/>
        <c:crossAx val="110787200"/>
        <c:crosses val="autoZero"/>
        <c:auto val="1"/>
        <c:lblOffset val="100"/>
        <c:baseTimeUnit val="years"/>
      </c:dateAx>
      <c:valAx>
        <c:axId val="1107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EE-4371-A593-3D1A410259E3}"/>
            </c:ext>
          </c:extLst>
        </c:ser>
        <c:dLbls>
          <c:showLegendKey val="0"/>
          <c:showVal val="0"/>
          <c:showCatName val="0"/>
          <c:showSerName val="0"/>
          <c:showPercent val="0"/>
          <c:showBubbleSize val="0"/>
        </c:dLbls>
        <c:gapWidth val="150"/>
        <c:axId val="110816640"/>
        <c:axId val="1111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EE-4371-A593-3D1A410259E3}"/>
            </c:ext>
          </c:extLst>
        </c:ser>
        <c:dLbls>
          <c:showLegendKey val="0"/>
          <c:showVal val="0"/>
          <c:showCatName val="0"/>
          <c:showSerName val="0"/>
          <c:showPercent val="0"/>
          <c:showBubbleSize val="0"/>
        </c:dLbls>
        <c:marker val="1"/>
        <c:smooth val="0"/>
        <c:axId val="110816640"/>
        <c:axId val="111158784"/>
      </c:lineChart>
      <c:dateAx>
        <c:axId val="110816640"/>
        <c:scaling>
          <c:orientation val="minMax"/>
        </c:scaling>
        <c:delete val="1"/>
        <c:axPos val="b"/>
        <c:numFmt formatCode="ge" sourceLinked="1"/>
        <c:majorTickMark val="none"/>
        <c:minorTickMark val="none"/>
        <c:tickLblPos val="none"/>
        <c:crossAx val="111158784"/>
        <c:crosses val="autoZero"/>
        <c:auto val="1"/>
        <c:lblOffset val="100"/>
        <c:baseTimeUnit val="years"/>
      </c:dateAx>
      <c:valAx>
        <c:axId val="1111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1D-4140-9631-2D48DD96AD66}"/>
            </c:ext>
          </c:extLst>
        </c:ser>
        <c:dLbls>
          <c:showLegendKey val="0"/>
          <c:showVal val="0"/>
          <c:showCatName val="0"/>
          <c:showSerName val="0"/>
          <c:showPercent val="0"/>
          <c:showBubbleSize val="0"/>
        </c:dLbls>
        <c:gapWidth val="150"/>
        <c:axId val="111194880"/>
        <c:axId val="11119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xmlns:c16r2="http://schemas.microsoft.com/office/drawing/2015/06/chart">
            <c:ext xmlns:c16="http://schemas.microsoft.com/office/drawing/2014/chart" uri="{C3380CC4-5D6E-409C-BE32-E72D297353CC}">
              <c16:uniqueId val="{00000001-8E1D-4140-9631-2D48DD96AD66}"/>
            </c:ext>
          </c:extLst>
        </c:ser>
        <c:dLbls>
          <c:showLegendKey val="0"/>
          <c:showVal val="0"/>
          <c:showCatName val="0"/>
          <c:showSerName val="0"/>
          <c:showPercent val="0"/>
          <c:showBubbleSize val="0"/>
        </c:dLbls>
        <c:marker val="1"/>
        <c:smooth val="0"/>
        <c:axId val="111194880"/>
        <c:axId val="111196800"/>
      </c:lineChart>
      <c:dateAx>
        <c:axId val="111194880"/>
        <c:scaling>
          <c:orientation val="minMax"/>
        </c:scaling>
        <c:delete val="1"/>
        <c:axPos val="b"/>
        <c:numFmt formatCode="ge" sourceLinked="1"/>
        <c:majorTickMark val="none"/>
        <c:minorTickMark val="none"/>
        <c:tickLblPos val="none"/>
        <c:crossAx val="111196800"/>
        <c:crosses val="autoZero"/>
        <c:auto val="1"/>
        <c:lblOffset val="100"/>
        <c:baseTimeUnit val="years"/>
      </c:dateAx>
      <c:valAx>
        <c:axId val="1111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45.58</c:v>
                </c:pt>
                <c:pt idx="1">
                  <c:v>46.17</c:v>
                </c:pt>
                <c:pt idx="2">
                  <c:v>37.880000000000003</c:v>
                </c:pt>
                <c:pt idx="3">
                  <c:v>39.51</c:v>
                </c:pt>
                <c:pt idx="4">
                  <c:v>23.59</c:v>
                </c:pt>
              </c:numCache>
            </c:numRef>
          </c:val>
          <c:extLst xmlns:c16r2="http://schemas.microsoft.com/office/drawing/2015/06/chart">
            <c:ext xmlns:c16="http://schemas.microsoft.com/office/drawing/2014/chart" uri="{C3380CC4-5D6E-409C-BE32-E72D297353CC}">
              <c16:uniqueId val="{00000000-7E1A-412A-9C5F-96CC05966D3D}"/>
            </c:ext>
          </c:extLst>
        </c:ser>
        <c:dLbls>
          <c:showLegendKey val="0"/>
          <c:showVal val="0"/>
          <c:showCatName val="0"/>
          <c:showSerName val="0"/>
          <c:showPercent val="0"/>
          <c:showBubbleSize val="0"/>
        </c:dLbls>
        <c:gapWidth val="150"/>
        <c:axId val="111232128"/>
        <c:axId val="1112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xmlns:c16r2="http://schemas.microsoft.com/office/drawing/2015/06/chart">
            <c:ext xmlns:c16="http://schemas.microsoft.com/office/drawing/2014/chart" uri="{C3380CC4-5D6E-409C-BE32-E72D297353CC}">
              <c16:uniqueId val="{00000001-7E1A-412A-9C5F-96CC05966D3D}"/>
            </c:ext>
          </c:extLst>
        </c:ser>
        <c:dLbls>
          <c:showLegendKey val="0"/>
          <c:showVal val="0"/>
          <c:showCatName val="0"/>
          <c:showSerName val="0"/>
          <c:showPercent val="0"/>
          <c:showBubbleSize val="0"/>
        </c:dLbls>
        <c:marker val="1"/>
        <c:smooth val="0"/>
        <c:axId val="111232128"/>
        <c:axId val="111234048"/>
      </c:lineChart>
      <c:dateAx>
        <c:axId val="111232128"/>
        <c:scaling>
          <c:orientation val="minMax"/>
        </c:scaling>
        <c:delete val="1"/>
        <c:axPos val="b"/>
        <c:numFmt formatCode="ge" sourceLinked="1"/>
        <c:majorTickMark val="none"/>
        <c:minorTickMark val="none"/>
        <c:tickLblPos val="none"/>
        <c:crossAx val="111234048"/>
        <c:crosses val="autoZero"/>
        <c:auto val="1"/>
        <c:lblOffset val="100"/>
        <c:baseTimeUnit val="years"/>
      </c:dateAx>
      <c:valAx>
        <c:axId val="1112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518.72</c:v>
                </c:pt>
                <c:pt idx="1">
                  <c:v>519.55999999999995</c:v>
                </c:pt>
                <c:pt idx="2">
                  <c:v>639.14</c:v>
                </c:pt>
                <c:pt idx="3">
                  <c:v>615.49</c:v>
                </c:pt>
                <c:pt idx="4">
                  <c:v>1032.93</c:v>
                </c:pt>
              </c:numCache>
            </c:numRef>
          </c:val>
          <c:extLst xmlns:c16r2="http://schemas.microsoft.com/office/drawing/2015/06/chart">
            <c:ext xmlns:c16="http://schemas.microsoft.com/office/drawing/2014/chart" uri="{C3380CC4-5D6E-409C-BE32-E72D297353CC}">
              <c16:uniqueId val="{00000000-8EEE-49AA-B151-46E8C4C0E95C}"/>
            </c:ext>
          </c:extLst>
        </c:ser>
        <c:dLbls>
          <c:showLegendKey val="0"/>
          <c:showVal val="0"/>
          <c:showCatName val="0"/>
          <c:showSerName val="0"/>
          <c:showPercent val="0"/>
          <c:showBubbleSize val="0"/>
        </c:dLbls>
        <c:gapWidth val="150"/>
        <c:axId val="111260800"/>
        <c:axId val="1112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xmlns:c16r2="http://schemas.microsoft.com/office/drawing/2015/06/chart">
            <c:ext xmlns:c16="http://schemas.microsoft.com/office/drawing/2014/chart" uri="{C3380CC4-5D6E-409C-BE32-E72D297353CC}">
              <c16:uniqueId val="{00000001-8EEE-49AA-B151-46E8C4C0E95C}"/>
            </c:ext>
          </c:extLst>
        </c:ser>
        <c:dLbls>
          <c:showLegendKey val="0"/>
          <c:showVal val="0"/>
          <c:showCatName val="0"/>
          <c:showSerName val="0"/>
          <c:showPercent val="0"/>
          <c:showBubbleSize val="0"/>
        </c:dLbls>
        <c:marker val="1"/>
        <c:smooth val="0"/>
        <c:axId val="111260800"/>
        <c:axId val="111262720"/>
      </c:lineChart>
      <c:dateAx>
        <c:axId val="111260800"/>
        <c:scaling>
          <c:orientation val="minMax"/>
        </c:scaling>
        <c:delete val="1"/>
        <c:axPos val="b"/>
        <c:numFmt formatCode="ge" sourceLinked="1"/>
        <c:majorTickMark val="none"/>
        <c:minorTickMark val="none"/>
        <c:tickLblPos val="none"/>
        <c:crossAx val="111262720"/>
        <c:crosses val="autoZero"/>
        <c:auto val="1"/>
        <c:lblOffset val="100"/>
        <c:baseTimeUnit val="years"/>
      </c:dateAx>
      <c:valAx>
        <c:axId val="1112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熱海市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H3</v>
      </c>
      <c r="X8" s="71"/>
      <c r="Y8" s="71"/>
      <c r="Z8" s="71"/>
      <c r="AA8" s="71"/>
      <c r="AB8" s="71"/>
      <c r="AC8" s="71"/>
      <c r="AD8" s="72" t="str">
        <f>データ!$M$6</f>
        <v>非設置</v>
      </c>
      <c r="AE8" s="72"/>
      <c r="AF8" s="72"/>
      <c r="AG8" s="72"/>
      <c r="AH8" s="72"/>
      <c r="AI8" s="72"/>
      <c r="AJ8" s="72"/>
      <c r="AK8" s="3"/>
      <c r="AL8" s="66">
        <f>データ!S6</f>
        <v>37510</v>
      </c>
      <c r="AM8" s="66"/>
      <c r="AN8" s="66"/>
      <c r="AO8" s="66"/>
      <c r="AP8" s="66"/>
      <c r="AQ8" s="66"/>
      <c r="AR8" s="66"/>
      <c r="AS8" s="66"/>
      <c r="AT8" s="65">
        <f>データ!T6</f>
        <v>61.78</v>
      </c>
      <c r="AU8" s="65"/>
      <c r="AV8" s="65"/>
      <c r="AW8" s="65"/>
      <c r="AX8" s="65"/>
      <c r="AY8" s="65"/>
      <c r="AZ8" s="65"/>
      <c r="BA8" s="65"/>
      <c r="BB8" s="65">
        <f>データ!U6</f>
        <v>607.15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0.36</v>
      </c>
      <c r="Q10" s="65"/>
      <c r="R10" s="65"/>
      <c r="S10" s="65"/>
      <c r="T10" s="65"/>
      <c r="U10" s="65"/>
      <c r="V10" s="65"/>
      <c r="W10" s="65">
        <f>データ!Q6</f>
        <v>106.6</v>
      </c>
      <c r="X10" s="65"/>
      <c r="Y10" s="65"/>
      <c r="Z10" s="65"/>
      <c r="AA10" s="65"/>
      <c r="AB10" s="65"/>
      <c r="AC10" s="65"/>
      <c r="AD10" s="66">
        <f>データ!R6</f>
        <v>4150</v>
      </c>
      <c r="AE10" s="66"/>
      <c r="AF10" s="66"/>
      <c r="AG10" s="66"/>
      <c r="AH10" s="66"/>
      <c r="AI10" s="66"/>
      <c r="AJ10" s="66"/>
      <c r="AK10" s="2"/>
      <c r="AL10" s="66">
        <f>データ!V6</f>
        <v>135</v>
      </c>
      <c r="AM10" s="66"/>
      <c r="AN10" s="66"/>
      <c r="AO10" s="66"/>
      <c r="AP10" s="66"/>
      <c r="AQ10" s="66"/>
      <c r="AR10" s="66"/>
      <c r="AS10" s="66"/>
      <c r="AT10" s="65">
        <f>データ!W6</f>
        <v>0.11</v>
      </c>
      <c r="AU10" s="65"/>
      <c r="AV10" s="65"/>
      <c r="AW10" s="65"/>
      <c r="AX10" s="65"/>
      <c r="AY10" s="65"/>
      <c r="AZ10" s="65"/>
      <c r="BA10" s="65"/>
      <c r="BB10" s="65">
        <f>データ!X6</f>
        <v>1227.27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56</v>
      </c>
      <c r="O86" s="25" t="str">
        <f>データ!EO6</f>
        <v>【0.01】</v>
      </c>
    </row>
  </sheetData>
  <sheetProtection algorithmName="SHA-512" hashValue="N4ooiWxZL99FEb1KkLPhdYMRUE9cwZn0SgOVE5sXUxLNnWL2cYEpk6Obwpn6dRXfnbG03dz5eR02dTFwvnOaQw==" saltValue="ITVecyyiqMOk3Yl0/PzfW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222054</v>
      </c>
      <c r="D6" s="32">
        <f t="shared" si="3"/>
        <v>47</v>
      </c>
      <c r="E6" s="32">
        <f t="shared" si="3"/>
        <v>17</v>
      </c>
      <c r="F6" s="32">
        <f t="shared" si="3"/>
        <v>6</v>
      </c>
      <c r="G6" s="32">
        <f t="shared" si="3"/>
        <v>0</v>
      </c>
      <c r="H6" s="32" t="str">
        <f t="shared" si="3"/>
        <v>静岡県　熱海市</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0.36</v>
      </c>
      <c r="Q6" s="33">
        <f t="shared" si="3"/>
        <v>106.6</v>
      </c>
      <c r="R6" s="33">
        <f t="shared" si="3"/>
        <v>4150</v>
      </c>
      <c r="S6" s="33">
        <f t="shared" si="3"/>
        <v>37510</v>
      </c>
      <c r="T6" s="33">
        <f t="shared" si="3"/>
        <v>61.78</v>
      </c>
      <c r="U6" s="33">
        <f t="shared" si="3"/>
        <v>607.15</v>
      </c>
      <c r="V6" s="33">
        <f t="shared" si="3"/>
        <v>135</v>
      </c>
      <c r="W6" s="33">
        <f t="shared" si="3"/>
        <v>0.11</v>
      </c>
      <c r="X6" s="33">
        <f t="shared" si="3"/>
        <v>1227.27</v>
      </c>
      <c r="Y6" s="34">
        <f>IF(Y7="",NA(),Y7)</f>
        <v>99.95</v>
      </c>
      <c r="Z6" s="34">
        <f t="shared" ref="Z6:AH6" si="4">IF(Z7="",NA(),Z7)</f>
        <v>100.16</v>
      </c>
      <c r="AA6" s="34">
        <f t="shared" si="4"/>
        <v>99.81</v>
      </c>
      <c r="AB6" s="34">
        <f t="shared" si="4"/>
        <v>100.06</v>
      </c>
      <c r="AC6" s="34">
        <f t="shared" si="4"/>
        <v>99.77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1451.54</v>
      </c>
      <c r="BN6" s="34">
        <f t="shared" si="7"/>
        <v>1700.42</v>
      </c>
      <c r="BO6" s="34">
        <f t="shared" si="7"/>
        <v>1491.92</v>
      </c>
      <c r="BP6" s="33" t="str">
        <f>IF(BP7="","",IF(BP7="-","【-】","【"&amp;SUBSTITUTE(TEXT(BP7,"#,##0.00"),"-","△")&amp;"】"))</f>
        <v>【920.42】</v>
      </c>
      <c r="BQ6" s="34">
        <f>IF(BQ7="",NA(),BQ7)</f>
        <v>45.58</v>
      </c>
      <c r="BR6" s="34">
        <f t="shared" ref="BR6:BZ6" si="8">IF(BR7="",NA(),BR7)</f>
        <v>46.17</v>
      </c>
      <c r="BS6" s="34">
        <f t="shared" si="8"/>
        <v>37.880000000000003</v>
      </c>
      <c r="BT6" s="34">
        <f t="shared" si="8"/>
        <v>39.51</v>
      </c>
      <c r="BU6" s="34">
        <f t="shared" si="8"/>
        <v>23.59</v>
      </c>
      <c r="BV6" s="34">
        <f t="shared" si="8"/>
        <v>35.049999999999997</v>
      </c>
      <c r="BW6" s="34">
        <f t="shared" si="8"/>
        <v>33.86</v>
      </c>
      <c r="BX6" s="34">
        <f t="shared" si="8"/>
        <v>33.58</v>
      </c>
      <c r="BY6" s="34">
        <f t="shared" si="8"/>
        <v>34.51</v>
      </c>
      <c r="BZ6" s="34">
        <f t="shared" si="8"/>
        <v>46.77</v>
      </c>
      <c r="CA6" s="33" t="str">
        <f>IF(CA7="","",IF(CA7="-","【-】","【"&amp;SUBSTITUTE(TEXT(CA7,"#,##0.00"),"-","△")&amp;"】"))</f>
        <v>【47.34】</v>
      </c>
      <c r="CB6" s="34">
        <f>IF(CB7="",NA(),CB7)</f>
        <v>518.72</v>
      </c>
      <c r="CC6" s="34">
        <f t="shared" ref="CC6:CK6" si="9">IF(CC7="",NA(),CC7)</f>
        <v>519.55999999999995</v>
      </c>
      <c r="CD6" s="34">
        <f t="shared" si="9"/>
        <v>639.14</v>
      </c>
      <c r="CE6" s="34">
        <f t="shared" si="9"/>
        <v>615.49</v>
      </c>
      <c r="CF6" s="34">
        <f t="shared" si="9"/>
        <v>1032.93</v>
      </c>
      <c r="CG6" s="34">
        <f t="shared" si="9"/>
        <v>463.38</v>
      </c>
      <c r="CH6" s="34">
        <f t="shared" si="9"/>
        <v>510.15</v>
      </c>
      <c r="CI6" s="34">
        <f t="shared" si="9"/>
        <v>514.39</v>
      </c>
      <c r="CJ6" s="34">
        <f t="shared" si="9"/>
        <v>476.11</v>
      </c>
      <c r="CK6" s="34">
        <f t="shared" si="9"/>
        <v>348.75</v>
      </c>
      <c r="CL6" s="33" t="str">
        <f>IF(CL7="","",IF(CL7="-","【-】","【"&amp;SUBSTITUTE(TEXT(CL7,"#,##0.00"),"-","△")&amp;"】"))</f>
        <v>【360.30】</v>
      </c>
      <c r="CM6" s="34">
        <f>IF(CM7="",NA(),CM7)</f>
        <v>11.61</v>
      </c>
      <c r="CN6" s="34">
        <f t="shared" ref="CN6:CV6" si="10">IF(CN7="",NA(),CN7)</f>
        <v>11.81</v>
      </c>
      <c r="CO6" s="34">
        <f t="shared" si="10"/>
        <v>11.81</v>
      </c>
      <c r="CP6" s="34">
        <f t="shared" si="10"/>
        <v>12.01</v>
      </c>
      <c r="CQ6" s="34">
        <f t="shared" si="10"/>
        <v>12.01</v>
      </c>
      <c r="CR6" s="34">
        <f t="shared" si="10"/>
        <v>31.37</v>
      </c>
      <c r="CS6" s="34">
        <f t="shared" si="10"/>
        <v>29.86</v>
      </c>
      <c r="CT6" s="34">
        <f t="shared" si="10"/>
        <v>29.28</v>
      </c>
      <c r="CU6" s="34">
        <f t="shared" si="10"/>
        <v>29.4</v>
      </c>
      <c r="CV6" s="34">
        <f t="shared" si="10"/>
        <v>29.8</v>
      </c>
      <c r="CW6" s="33" t="str">
        <f>IF(CW7="","",IF(CW7="-","【-】","【"&amp;SUBSTITUTE(TEXT(CW7,"#,##0.00"),"-","△")&amp;"】"))</f>
        <v>【34.06】</v>
      </c>
      <c r="CX6" s="34">
        <f>IF(CX7="",NA(),CX7)</f>
        <v>100</v>
      </c>
      <c r="CY6" s="34">
        <f t="shared" ref="CY6:DG6" si="11">IF(CY7="",NA(),CY7)</f>
        <v>100</v>
      </c>
      <c r="CZ6" s="34">
        <f t="shared" si="11"/>
        <v>100</v>
      </c>
      <c r="DA6" s="34">
        <f t="shared" si="11"/>
        <v>100</v>
      </c>
      <c r="DB6" s="34">
        <f t="shared" si="11"/>
        <v>100</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222054</v>
      </c>
      <c r="D7" s="36">
        <v>47</v>
      </c>
      <c r="E7" s="36">
        <v>17</v>
      </c>
      <c r="F7" s="36">
        <v>6</v>
      </c>
      <c r="G7" s="36">
        <v>0</v>
      </c>
      <c r="H7" s="36" t="s">
        <v>110</v>
      </c>
      <c r="I7" s="36" t="s">
        <v>111</v>
      </c>
      <c r="J7" s="36" t="s">
        <v>112</v>
      </c>
      <c r="K7" s="36" t="s">
        <v>113</v>
      </c>
      <c r="L7" s="36" t="s">
        <v>114</v>
      </c>
      <c r="M7" s="36" t="s">
        <v>115</v>
      </c>
      <c r="N7" s="37" t="s">
        <v>116</v>
      </c>
      <c r="O7" s="37" t="s">
        <v>117</v>
      </c>
      <c r="P7" s="37">
        <v>0.36</v>
      </c>
      <c r="Q7" s="37">
        <v>106.6</v>
      </c>
      <c r="R7" s="37">
        <v>4150</v>
      </c>
      <c r="S7" s="37">
        <v>37510</v>
      </c>
      <c r="T7" s="37">
        <v>61.78</v>
      </c>
      <c r="U7" s="37">
        <v>607.15</v>
      </c>
      <c r="V7" s="37">
        <v>135</v>
      </c>
      <c r="W7" s="37">
        <v>0.11</v>
      </c>
      <c r="X7" s="37">
        <v>1227.27</v>
      </c>
      <c r="Y7" s="37">
        <v>99.95</v>
      </c>
      <c r="Z7" s="37">
        <v>100.16</v>
      </c>
      <c r="AA7" s="37">
        <v>99.81</v>
      </c>
      <c r="AB7" s="37">
        <v>100.06</v>
      </c>
      <c r="AC7" s="37">
        <v>99.77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1451.54</v>
      </c>
      <c r="BN7" s="37">
        <v>1700.42</v>
      </c>
      <c r="BO7" s="37">
        <v>1491.92</v>
      </c>
      <c r="BP7" s="37">
        <v>920.42</v>
      </c>
      <c r="BQ7" s="37">
        <v>45.58</v>
      </c>
      <c r="BR7" s="37">
        <v>46.17</v>
      </c>
      <c r="BS7" s="37">
        <v>37.880000000000003</v>
      </c>
      <c r="BT7" s="37">
        <v>39.51</v>
      </c>
      <c r="BU7" s="37">
        <v>23.59</v>
      </c>
      <c r="BV7" s="37">
        <v>35.049999999999997</v>
      </c>
      <c r="BW7" s="37">
        <v>33.86</v>
      </c>
      <c r="BX7" s="37">
        <v>33.58</v>
      </c>
      <c r="BY7" s="37">
        <v>34.51</v>
      </c>
      <c r="BZ7" s="37">
        <v>46.77</v>
      </c>
      <c r="CA7" s="37">
        <v>47.34</v>
      </c>
      <c r="CB7" s="37">
        <v>518.72</v>
      </c>
      <c r="CC7" s="37">
        <v>519.55999999999995</v>
      </c>
      <c r="CD7" s="37">
        <v>639.14</v>
      </c>
      <c r="CE7" s="37">
        <v>615.49</v>
      </c>
      <c r="CF7" s="37">
        <v>1032.93</v>
      </c>
      <c r="CG7" s="37">
        <v>463.38</v>
      </c>
      <c r="CH7" s="37">
        <v>510.15</v>
      </c>
      <c r="CI7" s="37">
        <v>514.39</v>
      </c>
      <c r="CJ7" s="37">
        <v>476.11</v>
      </c>
      <c r="CK7" s="37">
        <v>348.75</v>
      </c>
      <c r="CL7" s="37">
        <v>360.3</v>
      </c>
      <c r="CM7" s="37">
        <v>11.61</v>
      </c>
      <c r="CN7" s="37">
        <v>11.81</v>
      </c>
      <c r="CO7" s="37">
        <v>11.81</v>
      </c>
      <c r="CP7" s="37">
        <v>12.01</v>
      </c>
      <c r="CQ7" s="37">
        <v>12.01</v>
      </c>
      <c r="CR7" s="37">
        <v>31.37</v>
      </c>
      <c r="CS7" s="37">
        <v>29.86</v>
      </c>
      <c r="CT7" s="37">
        <v>29.28</v>
      </c>
      <c r="CU7" s="37">
        <v>29.4</v>
      </c>
      <c r="CV7" s="37">
        <v>29.8</v>
      </c>
      <c r="CW7" s="37">
        <v>34.06</v>
      </c>
      <c r="CX7" s="37">
        <v>100</v>
      </c>
      <c r="CY7" s="37">
        <v>100</v>
      </c>
      <c r="CZ7" s="37">
        <v>100</v>
      </c>
      <c r="DA7" s="37">
        <v>100</v>
      </c>
      <c r="DB7" s="37">
        <v>100</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2019-01-23T02:57:52Z</cp:lastPrinted>
  <dcterms:created xsi:type="dcterms:W3CDTF">2018-12-03T09:33:15Z</dcterms:created>
  <dcterms:modified xsi:type="dcterms:W3CDTF">2019-02-21T23:22:48Z</dcterms:modified>
  <cp:category/>
</cp:coreProperties>
</file>