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公園計画室\00照会・回答・通知\庁外\H30\20190116 公営企業に係る経営比較分析表（平成29年度決算）の分析等について\回答\"/>
    </mc:Choice>
  </mc:AlternateContent>
  <workbookProtection workbookAlgorithmName="SHA-512" workbookHashValue="cmvxohg2Pjx1DpgCo7H57bRzQo7Sb8xCb14MQUMPkzZmBSi4MZVYyQPj9AIlCsljHkf+5kIAES9xMoO5AKVzrw==" workbookSaltValue="UYPGlESjBei6ZJhH+9hu+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GQ51" i="4"/>
  <c r="LH30" i="4"/>
  <c r="BZ51" i="4"/>
  <c r="GQ30" i="4"/>
  <c r="IE76" i="4"/>
  <c r="BZ30" i="4"/>
  <c r="HP76" i="4"/>
  <c r="BG30" i="4"/>
  <c r="FX51" i="4"/>
  <c r="FX30" i="4"/>
  <c r="AV76" i="4"/>
  <c r="KO51" i="4"/>
  <c r="LE76" i="4"/>
  <c r="BG51" i="4"/>
  <c r="KO30" i="4"/>
  <c r="HA76" i="4"/>
  <c r="AN51" i="4"/>
  <c r="FE30" i="4"/>
  <c r="FE51" i="4"/>
  <c r="JV30" i="4"/>
  <c r="AN30" i="4"/>
  <c r="KP76" i="4"/>
  <c r="AG76" i="4"/>
  <c r="JV51" i="4"/>
  <c r="KA76" i="4"/>
  <c r="EL51" i="4"/>
  <c r="JC30" i="4"/>
  <c r="R76" i="4"/>
  <c r="JC51" i="4"/>
  <c r="GL76" i="4"/>
  <c r="U51" i="4"/>
  <c r="EL30" i="4"/>
  <c r="U30" i="4"/>
</calcChain>
</file>

<file path=xl/sharedStrings.xml><?xml version="1.0" encoding="utf-8"?>
<sst xmlns="http://schemas.openxmlformats.org/spreadsheetml/2006/main" count="309" uniqueCount="147">
  <si>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</si>
  <si>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</si>
  <si>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</si>
  <si>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</si>
  <si>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</si>
  <si>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</si>
  <si>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</si>
  <si>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</si>
  <si>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</si>
  <si>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</si>
  <si>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</si>
  <si>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</si>
  <si>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</si>
  <si>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</si>
  <si>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</si>
  <si>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</si>
  <si>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</si>
  <si>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</si>
  <si>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</si>
  <si>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</si>
  <si>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</si>
  <si>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</si>
  <si>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</si>
  <si>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</si>
  <si>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</si>
  <si>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</si>
  <si>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</si>
  <si>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</si>
  <si>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</si>
  <si>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</si>
  <si>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</si>
  <si>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</si>
  <si>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</si>
  <si>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</si>
  <si>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</si>
  <si>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</si>
  <si>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</si>
  <si>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</si>
  <si>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</si>
  <si>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</si>
  <si>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</si>
  <si>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</si>
  <si>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</si>
  <si>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</si>
  <si>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</si>
  <si>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</si>
  <si>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</si>
  <si>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</si>
  <si>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</si>
  <si>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</si>
  <si>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</si>
  <si>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</si>
  <si>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</si>
  <si>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</si>
  <si>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</si>
  <si>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</si>
  <si>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</si>
  <si>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</si>
  <si>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</si>
  <si>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</si>
  <si>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</si>
  <si>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</si>
  <si>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</si>
  <si>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</si>
  <si>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</si>
  <si>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</si>
  <si>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</si>
  <si>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</si>
  <si>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</si>
  <si>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</si>
  <si>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</si>
  <si>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</si>
  <si>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</si>
  <si>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</si>
  <si>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</si>
  <si>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</si>
  <si>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</si>
  <si>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</si>
  <si>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</si>
  <si>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</si>
  <si>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</si>
  <si>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</si>
  <si>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</si>
  <si>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</si>
  <si>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</si>
  <si>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</si>
  <si>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</si>
  <si>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</si>
  <si>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</si>
  <si>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</si>
  <si>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</si>
  <si>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</si>
  <si>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</si>
  <si>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</si>
  <si>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</si>
  <si>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</si>
  <si>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</si>
  <si>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</si>
  <si>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</si>
  <si>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</si>
  <si>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</si>
  <si>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</si>
  <si>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</si>
  <si>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</si>
  <si>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</si>
  <si>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</si>
  <si>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</si>
  <si>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</si>
  <si>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</si>
  <si>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</si>
  <si>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</si>
  <si>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当該値(N-3)</t>
    <phoneticPr fontId="5"/>
  </si>
  <si>
    <t>当該値(N-4)</t>
    <phoneticPr fontId="5"/>
  </si>
  <si>
    <t>当該値(N-1)</t>
    <phoneticPr fontId="5"/>
  </si>
  <si>
    <t>当該値(N-1)</t>
    <phoneticPr fontId="5"/>
  </si>
  <si>
    <t>当該値(N)</t>
    <phoneticPr fontId="5"/>
  </si>
  <si>
    <t>当該値(N-4)</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</si>
  <si>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</si>
  <si>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</si>
  <si>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</si>
  <si>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</si>
  <si>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</si>
  <si>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</si>
  <si>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</si>
  <si>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</si>
  <si>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静岡県　熱海市</t>
  </si>
  <si>
    <t>駅前駐車場</t>
  </si>
  <si>
    <t>法非適用</t>
  </si>
  <si>
    <t>駐車場整備事業</t>
  </si>
  <si>
    <t>-</t>
  </si>
  <si>
    <t>Ａ１Ｂ１</t>
  </si>
  <si>
    <t>非設置</t>
  </si>
  <si>
    <t>該当数値なし</t>
  </si>
  <si>
    <t>届出駐車場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</si>
  <si>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</si>
  <si>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</si>
  <si>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</si>
  <si>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</si>
  <si>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</si>
  <si>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</si>
  <si>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</si>
  <si>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</si>
  <si>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</si>
  <si>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立地が駅周辺であることから今後も安定的な利用が見込めるため、計画的に設備投資を行い、施設の維持を行っていく。
 なお、平成31年度からは指定管理者制度を導入予定であり、経費の節減に努め、更新投資等に充てる財源を確保しつつ健全経営に努める。</t>
    <rPh sb="1" eb="3">
      <t>リッチ</t>
    </rPh>
    <rPh sb="4" eb="5">
      <t>エキ</t>
    </rPh>
    <rPh sb="5" eb="7">
      <t>シュウヘン</t>
    </rPh>
    <rPh sb="14" eb="16">
      <t>コンゴ</t>
    </rPh>
    <rPh sb="17" eb="20">
      <t>アンテイテキ</t>
    </rPh>
    <rPh sb="21" eb="23">
      <t>リヨウ</t>
    </rPh>
    <rPh sb="24" eb="26">
      <t>ミコ</t>
    </rPh>
    <rPh sb="31" eb="34">
      <t>ケイカクテキ</t>
    </rPh>
    <rPh sb="35" eb="37">
      <t>セツビ</t>
    </rPh>
    <rPh sb="37" eb="39">
      <t>トウシ</t>
    </rPh>
    <rPh sb="40" eb="41">
      <t>オコナ</t>
    </rPh>
    <rPh sb="43" eb="45">
      <t>シセツ</t>
    </rPh>
    <rPh sb="46" eb="48">
      <t>イジ</t>
    </rPh>
    <rPh sb="49" eb="50">
      <t>オコナ</t>
    </rPh>
    <phoneticPr fontId="6"/>
  </si>
  <si>
    <t xml:space="preserve">　①収益的収支比率は、100％を超えており、②他会計補助金比率は0％であり、③駐車台数1台当たりの他会計補助金額も発生していない。④売上高GDP比率、⑤EBITDAとも類似施設平均値・全国平均値より高い状況で、健全な経営を行っている。
　④売上高GOP比率が高くなっているが、これは近隣への商業施設等のオープンや観光客数の増加により営業収益が増加したことが要因と考えられる。
　今後は、指定管理者制度の導入などにより経費の節減に努め、更新投資等に充てる財源を確保しつつ健全経営に努める。
</t>
    <rPh sb="2" eb="5">
      <t>シュウエキテキ</t>
    </rPh>
    <rPh sb="5" eb="7">
      <t>シュウシ</t>
    </rPh>
    <rPh sb="7" eb="9">
      <t>ヒリツ</t>
    </rPh>
    <rPh sb="16" eb="17">
      <t>コ</t>
    </rPh>
    <rPh sb="66" eb="68">
      <t>ウリアゲ</t>
    </rPh>
    <rPh sb="68" eb="69">
      <t>ダカ</t>
    </rPh>
    <rPh sb="72" eb="74">
      <t>ヒリツ</t>
    </rPh>
    <rPh sb="84" eb="86">
      <t>ルイジ</t>
    </rPh>
    <rPh sb="86" eb="88">
      <t>シセツ</t>
    </rPh>
    <rPh sb="88" eb="91">
      <t>ヘイキンチ</t>
    </rPh>
    <rPh sb="92" eb="94">
      <t>ゼンコク</t>
    </rPh>
    <rPh sb="94" eb="97">
      <t>ヘイキンチ</t>
    </rPh>
    <rPh sb="99" eb="100">
      <t>タカ</t>
    </rPh>
    <rPh sb="101" eb="103">
      <t>ジョウキョウ</t>
    </rPh>
    <rPh sb="105" eb="107">
      <t>ケンゼン</t>
    </rPh>
    <rPh sb="108" eb="110">
      <t>ケイエイ</t>
    </rPh>
    <rPh sb="111" eb="112">
      <t>オコナ</t>
    </rPh>
    <rPh sb="120" eb="122">
      <t>ウリアゲ</t>
    </rPh>
    <rPh sb="122" eb="123">
      <t>ダカ</t>
    </rPh>
    <rPh sb="126" eb="128">
      <t>ヒリツ</t>
    </rPh>
    <rPh sb="129" eb="130">
      <t>タカ</t>
    </rPh>
    <rPh sb="141" eb="143">
      <t>キンリン</t>
    </rPh>
    <rPh sb="145" eb="147">
      <t>ショウギョウ</t>
    </rPh>
    <rPh sb="147" eb="149">
      <t>シセツ</t>
    </rPh>
    <rPh sb="149" eb="150">
      <t>トウ</t>
    </rPh>
    <rPh sb="156" eb="158">
      <t>カンコウ</t>
    </rPh>
    <rPh sb="158" eb="160">
      <t>キャクスウ</t>
    </rPh>
    <rPh sb="161" eb="163">
      <t>ゾウカ</t>
    </rPh>
    <rPh sb="166" eb="168">
      <t>エイギョウ</t>
    </rPh>
    <rPh sb="168" eb="170">
      <t>シュウエキ</t>
    </rPh>
    <rPh sb="171" eb="173">
      <t>ゾウカ</t>
    </rPh>
    <rPh sb="178" eb="180">
      <t>ヨウイン</t>
    </rPh>
    <rPh sb="181" eb="182">
      <t>カンガ</t>
    </rPh>
    <rPh sb="189" eb="191">
      <t>コンゴ</t>
    </rPh>
    <rPh sb="193" eb="195">
      <t>シテイ</t>
    </rPh>
    <rPh sb="195" eb="198">
      <t>カンリシャ</t>
    </rPh>
    <rPh sb="198" eb="200">
      <t>セイド</t>
    </rPh>
    <rPh sb="201" eb="203">
      <t>ドウニュウ</t>
    </rPh>
    <rPh sb="208" eb="210">
      <t>ケイヒ</t>
    </rPh>
    <rPh sb="211" eb="213">
      <t>セツゲン</t>
    </rPh>
    <rPh sb="214" eb="215">
      <t>ツト</t>
    </rPh>
    <rPh sb="217" eb="219">
      <t>コウシン</t>
    </rPh>
    <rPh sb="219" eb="221">
      <t>トウシ</t>
    </rPh>
    <rPh sb="221" eb="222">
      <t>トウ</t>
    </rPh>
    <rPh sb="223" eb="224">
      <t>ア</t>
    </rPh>
    <rPh sb="226" eb="228">
      <t>ザイゲン</t>
    </rPh>
    <rPh sb="229" eb="231">
      <t>カクホ</t>
    </rPh>
    <rPh sb="234" eb="236">
      <t>ケンゼン</t>
    </rPh>
    <rPh sb="236" eb="238">
      <t>ケイエイ</t>
    </rPh>
    <rPh sb="239" eb="240">
      <t>ツト</t>
    </rPh>
    <phoneticPr fontId="16"/>
  </si>
  <si>
    <t>　設置から25年が経過しており、設備などに老朽化が見られることから計画的に修繕等の設備投資を行っていく。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rPh sb="2" eb="5">
      <t>シュウエキテキ</t>
    </rPh>
    <rPh sb="5" eb="7">
      <t>シュウシ</t>
    </rPh>
    <rPh sb="7" eb="9">
      <t>ヒリツ</t>
    </rPh>
    <rPh sb="16" eb="17">
      <t>コ</t>
    </rPh>
    <rPh sb="66" eb="68">
      <t>ウリアゲ</t>
    </rPh>
    <rPh sb="68" eb="69">
      <t>ダカ</t>
    </rPh>
    <rPh sb="72" eb="74">
      <t>ヒリツ</t>
    </rPh>
    <rPh sb="84" eb="86">
      <t>ルイジ</t>
    </rPh>
    <rPh sb="86" eb="88">
      <t>シセツ</t>
    </rPh>
    <rPh sb="88" eb="91">
      <t>ヘイキンチ</t>
    </rPh>
    <rPh sb="92" eb="94">
      <t>ゼンコク</t>
    </rPh>
    <rPh sb="94" eb="97">
      <t>ヘイキンチ</t>
    </rPh>
    <rPh sb="99" eb="100">
      <t>タカ</t>
    </rPh>
    <rPh sb="101" eb="103">
      <t>ジョウキョウ</t>
    </rPh>
    <rPh sb="105" eb="107">
      <t>ケンゼン</t>
    </rPh>
    <rPh sb="108" eb="110">
      <t>ケイエイ</t>
    </rPh>
    <rPh sb="111" eb="112">
      <t>オコナ</t>
    </rPh>
    <rPh sb="120" eb="122">
      <t>ウリアゲ</t>
    </rPh>
    <rPh sb="122" eb="123">
      <t>ダカ</t>
    </rPh>
    <rPh sb="126" eb="128">
      <t>ヒリツ</t>
    </rPh>
    <rPh sb="129" eb="130">
      <t>タカ</t>
    </rPh>
    <rPh sb="141" eb="143">
      <t>キンリン</t>
    </rPh>
    <rPh sb="145" eb="147">
      <t>ショウギョウ</t>
    </rPh>
    <rPh sb="147" eb="149">
      <t>シセツ</t>
    </rPh>
    <rPh sb="149" eb="150">
      <t>トウ</t>
    </rPh>
    <rPh sb="156" eb="158">
      <t>カンコウ</t>
    </rPh>
    <rPh sb="158" eb="160">
      <t>キャクスウ</t>
    </rPh>
    <rPh sb="161" eb="163">
      <t>ゾウカ</t>
    </rPh>
    <rPh sb="166" eb="168">
      <t>エイギョウ</t>
    </rPh>
    <rPh sb="168" eb="170">
      <t>シュウエキ</t>
    </rPh>
    <rPh sb="171" eb="173">
      <t>ゾウカ</t>
    </rPh>
    <rPh sb="178" eb="180">
      <t>ヨウイン</t>
    </rPh>
    <rPh sb="181" eb="182">
      <t>カンガ</t>
    </rPh>
    <rPh sb="189" eb="191">
      <t>コンゴ</t>
    </rPh>
    <rPh sb="193" eb="195">
      <t>シテイ</t>
    </rPh>
    <rPh sb="195" eb="198">
      <t>カンリシャ</t>
    </rPh>
    <rPh sb="198" eb="200">
      <t>セイド</t>
    </rPh>
    <rPh sb="201" eb="203">
      <t>ドウニュウ</t>
    </rPh>
    <rPh sb="208" eb="210">
      <t>ケイヒ</t>
    </rPh>
    <rPh sb="211" eb="213">
      <t>セツゲン</t>
    </rPh>
    <rPh sb="214" eb="215">
      <t>ツト</t>
    </rPh>
    <rPh sb="217" eb="219">
      <t>コウシン</t>
    </rPh>
    <rPh sb="219" eb="221">
      <t>トウシ</t>
    </rPh>
    <rPh sb="221" eb="222">
      <t>トウ</t>
    </rPh>
    <rPh sb="223" eb="224">
      <t>ア</t>
    </rPh>
    <rPh sb="226" eb="228">
      <t>ザイゲン</t>
    </rPh>
    <rPh sb="229" eb="231">
      <t>カクホ</t>
    </rPh>
    <rPh sb="234" eb="236">
      <t>ケンゼン</t>
    </rPh>
    <rPh sb="236" eb="238">
      <t>ケイエイ</t>
    </rPh>
    <rPh sb="239" eb="240">
      <t>ツト</t>
    </rPh>
    <phoneticPr fontId="16"/>
  </si>
  <si>
    <t>　駅周辺への商業施設等のオープンや観光客数の増加に伴い、⑪稼働率は上昇傾向にある。
　周辺施設の状況や観光客数の動向を考慮すると、この稼働率を維持していくものと考えられる。</t>
    <rPh sb="1" eb="2">
      <t>エキ</t>
    </rPh>
    <rPh sb="2" eb="4">
      <t>シュウヘン</t>
    </rPh>
    <rPh sb="6" eb="8">
      <t>ショウギョウ</t>
    </rPh>
    <rPh sb="8" eb="10">
      <t>シセツ</t>
    </rPh>
    <rPh sb="10" eb="11">
      <t>トウ</t>
    </rPh>
    <rPh sb="17" eb="19">
      <t>カンコウ</t>
    </rPh>
    <rPh sb="19" eb="21">
      <t>キャクスウ</t>
    </rPh>
    <rPh sb="22" eb="24">
      <t>ゾウカ</t>
    </rPh>
    <rPh sb="25" eb="26">
      <t>トモナ</t>
    </rPh>
    <rPh sb="29" eb="31">
      <t>カドウ</t>
    </rPh>
    <rPh sb="31" eb="32">
      <t>リツ</t>
    </rPh>
    <rPh sb="33" eb="35">
      <t>ジョウショウ</t>
    </rPh>
    <rPh sb="35" eb="37">
      <t>ケイコウ</t>
    </rPh>
    <rPh sb="43" eb="45">
      <t>シュウヘン</t>
    </rPh>
    <rPh sb="45" eb="47">
      <t>シセツ</t>
    </rPh>
    <rPh sb="48" eb="50">
      <t>ジョウキョウ</t>
    </rPh>
    <rPh sb="51" eb="54">
      <t>カンコウキャク</t>
    </rPh>
    <rPh sb="54" eb="55">
      <t>スウ</t>
    </rPh>
    <rPh sb="56" eb="58">
      <t>ドウコウ</t>
    </rPh>
    <rPh sb="59" eb="61">
      <t>コウリョ</t>
    </rPh>
    <rPh sb="67" eb="69">
      <t>カドウ</t>
    </rPh>
    <rPh sb="69" eb="70">
      <t>リツ</t>
    </rPh>
    <rPh sb="71" eb="73">
      <t>イジ</t>
    </rPh>
    <rPh sb="80" eb="81">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</si>
</sst>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131.1</c:v>
                </c:pt>
                <c:pt idx="4">
                  <c:v>165.2</c:v>
                </c:pt>
              </c:numCache>
            </c:numRef>
          </c:val>
          <c:extLst xmlns:c16r2="http://schemas.microsoft.com/office/drawing/2015/06/chart">
            <c:ext xmlns:c16="http://schemas.microsoft.com/office/drawing/2014/chart" uri="{C3380CC4-5D6E-409C-BE32-E72D297353CC}">
              <c16:uniqueId val="{00000000-E18E-4068-A56E-BB5FC5526937}"/>
            </c:ext>
          </c:extLst>
        </c:ser>
        <c:dLbls>
          <c:showLegendKey val="0"/>
          <c:showVal val="0"/>
          <c:showCatName val="0"/>
          <c:showSerName val="0"/>
          <c:showPercent val="0"/>
          <c:showBubbleSize val="0"/>
        </c:dLbls>
        <c:gapWidth val="150"/>
        <c:axId val="668107608"/>
        <c:axId val="66810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E18E-4068-A56E-BB5FC5526937}"/>
            </c:ext>
          </c:extLst>
        </c:ser>
        <c:dLbls>
          <c:showLegendKey val="0"/>
          <c:showVal val="0"/>
          <c:showCatName val="0"/>
          <c:showSerName val="0"/>
          <c:showPercent val="0"/>
          <c:showBubbleSize val="0"/>
        </c:dLbls>
        <c:marker val="1"/>
        <c:smooth val="0"/>
        <c:axId val="668107608"/>
        <c:axId val="668108784"/>
      </c:lineChart>
      <c:dateAx>
        <c:axId val="668107608"/>
        <c:scaling>
          <c:orientation val="minMax"/>
        </c:scaling>
        <c:delete val="1"/>
        <c:axPos val="b"/>
        <c:numFmt formatCode="ge" sourceLinked="1"/>
        <c:majorTickMark val="none"/>
        <c:minorTickMark val="none"/>
        <c:tickLblPos val="none"/>
        <c:crossAx val="668108784"/>
        <c:crosses val="autoZero"/>
        <c:auto val="1"/>
        <c:lblOffset val="100"/>
        <c:baseTimeUnit val="years"/>
      </c:dateAx>
      <c:valAx>
        <c:axId val="66810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10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5E56-4145-A3B6-140882919E38}"/>
            </c:ext>
          </c:extLst>
        </c:ser>
        <c:dLbls>
          <c:showLegendKey val="0"/>
          <c:showVal val="0"/>
          <c:showCatName val="0"/>
          <c:showSerName val="0"/>
          <c:showPercent val="0"/>
          <c:showBubbleSize val="0"/>
        </c:dLbls>
        <c:gapWidth val="150"/>
        <c:axId val="596237712"/>
        <c:axId val="7448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5E56-4145-A3B6-140882919E38}"/>
            </c:ext>
          </c:extLst>
        </c:ser>
        <c:dLbls>
          <c:showLegendKey val="0"/>
          <c:showVal val="0"/>
          <c:showCatName val="0"/>
          <c:showSerName val="0"/>
          <c:showPercent val="0"/>
          <c:showBubbleSize val="0"/>
        </c:dLbls>
        <c:marker val="1"/>
        <c:smooth val="0"/>
        <c:axId val="596237712"/>
        <c:axId val="744867776"/>
      </c:lineChart>
      <c:dateAx>
        <c:axId val="596237712"/>
        <c:scaling>
          <c:orientation val="minMax"/>
        </c:scaling>
        <c:delete val="1"/>
        <c:axPos val="b"/>
        <c:numFmt formatCode="ge" sourceLinked="1"/>
        <c:majorTickMark val="none"/>
        <c:minorTickMark val="none"/>
        <c:tickLblPos val="none"/>
        <c:crossAx val="744867776"/>
        <c:crosses val="autoZero"/>
        <c:auto val="1"/>
        <c:lblOffset val="100"/>
        <c:baseTimeUnit val="years"/>
      </c:dateAx>
      <c:valAx>
        <c:axId val="74486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23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115-4D50-BF7F-DBDC298658EE}"/>
            </c:ext>
          </c:extLst>
        </c:ser>
        <c:dLbls>
          <c:showLegendKey val="0"/>
          <c:showVal val="0"/>
          <c:showCatName val="0"/>
          <c:showSerName val="0"/>
          <c:showPercent val="0"/>
          <c:showBubbleSize val="0"/>
        </c:dLbls>
        <c:gapWidth val="150"/>
        <c:axId val="744868560"/>
        <c:axId val="74486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115-4D50-BF7F-DBDC298658EE}"/>
            </c:ext>
          </c:extLst>
        </c:ser>
        <c:dLbls>
          <c:showLegendKey val="0"/>
          <c:showVal val="0"/>
          <c:showCatName val="0"/>
          <c:showSerName val="0"/>
          <c:showPercent val="0"/>
          <c:showBubbleSize val="0"/>
        </c:dLbls>
        <c:marker val="1"/>
        <c:smooth val="0"/>
        <c:axId val="744868560"/>
        <c:axId val="744868952"/>
      </c:lineChart>
      <c:dateAx>
        <c:axId val="744868560"/>
        <c:scaling>
          <c:orientation val="minMax"/>
        </c:scaling>
        <c:delete val="1"/>
        <c:axPos val="b"/>
        <c:numFmt formatCode="ge" sourceLinked="1"/>
        <c:majorTickMark val="none"/>
        <c:minorTickMark val="none"/>
        <c:tickLblPos val="none"/>
        <c:crossAx val="744868952"/>
        <c:crosses val="autoZero"/>
        <c:auto val="1"/>
        <c:lblOffset val="100"/>
        <c:baseTimeUnit val="years"/>
      </c:dateAx>
      <c:valAx>
        <c:axId val="74486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486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D3F-47F6-B629-51BD4EF7EAA5}"/>
            </c:ext>
          </c:extLst>
        </c:ser>
        <c:dLbls>
          <c:showLegendKey val="0"/>
          <c:showVal val="0"/>
          <c:showCatName val="0"/>
          <c:showSerName val="0"/>
          <c:showPercent val="0"/>
          <c:showBubbleSize val="0"/>
        </c:dLbls>
        <c:gapWidth val="150"/>
        <c:axId val="744869736"/>
        <c:axId val="74487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D3F-47F6-B629-51BD4EF7EAA5}"/>
            </c:ext>
          </c:extLst>
        </c:ser>
        <c:dLbls>
          <c:showLegendKey val="0"/>
          <c:showVal val="0"/>
          <c:showCatName val="0"/>
          <c:showSerName val="0"/>
          <c:showPercent val="0"/>
          <c:showBubbleSize val="0"/>
        </c:dLbls>
        <c:marker val="1"/>
        <c:smooth val="0"/>
        <c:axId val="744869736"/>
        <c:axId val="744870128"/>
      </c:lineChart>
      <c:dateAx>
        <c:axId val="744869736"/>
        <c:scaling>
          <c:orientation val="minMax"/>
        </c:scaling>
        <c:delete val="1"/>
        <c:axPos val="b"/>
        <c:numFmt formatCode="ge" sourceLinked="1"/>
        <c:majorTickMark val="none"/>
        <c:minorTickMark val="none"/>
        <c:tickLblPos val="none"/>
        <c:crossAx val="744870128"/>
        <c:crosses val="autoZero"/>
        <c:auto val="1"/>
        <c:lblOffset val="100"/>
        <c:baseTimeUnit val="years"/>
      </c:dateAx>
      <c:valAx>
        <c:axId val="74487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486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3DDE-4995-AA6D-8B0C78BDE694}"/>
            </c:ext>
          </c:extLst>
        </c:ser>
        <c:dLbls>
          <c:showLegendKey val="0"/>
          <c:showVal val="0"/>
          <c:showCatName val="0"/>
          <c:showSerName val="0"/>
          <c:showPercent val="0"/>
          <c:showBubbleSize val="0"/>
        </c:dLbls>
        <c:gapWidth val="150"/>
        <c:axId val="744870912"/>
        <c:axId val="74487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3DDE-4995-AA6D-8B0C78BDE694}"/>
            </c:ext>
          </c:extLst>
        </c:ser>
        <c:dLbls>
          <c:showLegendKey val="0"/>
          <c:showVal val="0"/>
          <c:showCatName val="0"/>
          <c:showSerName val="0"/>
          <c:showPercent val="0"/>
          <c:showBubbleSize val="0"/>
        </c:dLbls>
        <c:marker val="1"/>
        <c:smooth val="0"/>
        <c:axId val="744870912"/>
        <c:axId val="744871304"/>
      </c:lineChart>
      <c:dateAx>
        <c:axId val="744870912"/>
        <c:scaling>
          <c:orientation val="minMax"/>
        </c:scaling>
        <c:delete val="1"/>
        <c:axPos val="b"/>
        <c:numFmt formatCode="ge" sourceLinked="1"/>
        <c:majorTickMark val="none"/>
        <c:minorTickMark val="none"/>
        <c:tickLblPos val="none"/>
        <c:crossAx val="744871304"/>
        <c:crosses val="autoZero"/>
        <c:auto val="1"/>
        <c:lblOffset val="100"/>
        <c:baseTimeUnit val="years"/>
      </c:dateAx>
      <c:valAx>
        <c:axId val="74487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48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1163-4931-A573-0952BA2C1545}"/>
            </c:ext>
          </c:extLst>
        </c:ser>
        <c:dLbls>
          <c:showLegendKey val="0"/>
          <c:showVal val="0"/>
          <c:showCatName val="0"/>
          <c:showSerName val="0"/>
          <c:showPercent val="0"/>
          <c:showBubbleSize val="0"/>
        </c:dLbls>
        <c:gapWidth val="150"/>
        <c:axId val="744872088"/>
        <c:axId val="7448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1163-4931-A573-0952BA2C1545}"/>
            </c:ext>
          </c:extLst>
        </c:ser>
        <c:dLbls>
          <c:showLegendKey val="0"/>
          <c:showVal val="0"/>
          <c:showCatName val="0"/>
          <c:showSerName val="0"/>
          <c:showPercent val="0"/>
          <c:showBubbleSize val="0"/>
        </c:dLbls>
        <c:marker val="1"/>
        <c:smooth val="0"/>
        <c:axId val="744872088"/>
        <c:axId val="744872480"/>
      </c:lineChart>
      <c:dateAx>
        <c:axId val="744872088"/>
        <c:scaling>
          <c:orientation val="minMax"/>
        </c:scaling>
        <c:delete val="1"/>
        <c:axPos val="b"/>
        <c:numFmt formatCode="ge" sourceLinked="1"/>
        <c:majorTickMark val="none"/>
        <c:minorTickMark val="none"/>
        <c:tickLblPos val="none"/>
        <c:crossAx val="744872480"/>
        <c:crosses val="autoZero"/>
        <c:auto val="1"/>
        <c:lblOffset val="100"/>
        <c:baseTimeUnit val="years"/>
      </c:dateAx>
      <c:valAx>
        <c:axId val="744872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487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228.6</c:v>
                </c:pt>
                <c:pt idx="4">
                  <c:v>248.6</c:v>
                </c:pt>
              </c:numCache>
            </c:numRef>
          </c:val>
          <c:extLst xmlns:c16r2="http://schemas.microsoft.com/office/drawing/2015/06/chart">
            <c:ext xmlns:c16="http://schemas.microsoft.com/office/drawing/2014/chart" uri="{C3380CC4-5D6E-409C-BE32-E72D297353CC}">
              <c16:uniqueId val="{00000000-0111-4F6F-9951-816E9CABD084}"/>
            </c:ext>
          </c:extLst>
        </c:ser>
        <c:dLbls>
          <c:showLegendKey val="0"/>
          <c:showVal val="0"/>
          <c:showCatName val="0"/>
          <c:showSerName val="0"/>
          <c:showPercent val="0"/>
          <c:showBubbleSize val="0"/>
        </c:dLbls>
        <c:gapWidth val="150"/>
        <c:axId val="744873264"/>
        <c:axId val="74487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0111-4F6F-9951-816E9CABD084}"/>
            </c:ext>
          </c:extLst>
        </c:ser>
        <c:dLbls>
          <c:showLegendKey val="0"/>
          <c:showVal val="0"/>
          <c:showCatName val="0"/>
          <c:showSerName val="0"/>
          <c:showPercent val="0"/>
          <c:showBubbleSize val="0"/>
        </c:dLbls>
        <c:marker val="1"/>
        <c:smooth val="0"/>
        <c:axId val="744873264"/>
        <c:axId val="744873656"/>
      </c:lineChart>
      <c:dateAx>
        <c:axId val="744873264"/>
        <c:scaling>
          <c:orientation val="minMax"/>
        </c:scaling>
        <c:delete val="1"/>
        <c:axPos val="b"/>
        <c:numFmt formatCode="ge" sourceLinked="1"/>
        <c:majorTickMark val="none"/>
        <c:minorTickMark val="none"/>
        <c:tickLblPos val="none"/>
        <c:crossAx val="744873656"/>
        <c:crosses val="autoZero"/>
        <c:auto val="1"/>
        <c:lblOffset val="100"/>
        <c:baseTimeUnit val="years"/>
      </c:dateAx>
      <c:valAx>
        <c:axId val="74487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487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74.7</c:v>
                </c:pt>
                <c:pt idx="4">
                  <c:v>78.599999999999994</c:v>
                </c:pt>
              </c:numCache>
            </c:numRef>
          </c:val>
          <c:extLst xmlns:c16r2="http://schemas.microsoft.com/office/drawing/2015/06/chart">
            <c:ext xmlns:c16="http://schemas.microsoft.com/office/drawing/2014/chart" uri="{C3380CC4-5D6E-409C-BE32-E72D297353CC}">
              <c16:uniqueId val="{00000000-773A-4DD5-9E89-A384BFB23221}"/>
            </c:ext>
          </c:extLst>
        </c:ser>
        <c:dLbls>
          <c:showLegendKey val="0"/>
          <c:showVal val="0"/>
          <c:showCatName val="0"/>
          <c:showSerName val="0"/>
          <c:showPercent val="0"/>
          <c:showBubbleSize val="0"/>
        </c:dLbls>
        <c:gapWidth val="150"/>
        <c:axId val="744874440"/>
        <c:axId val="74487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773A-4DD5-9E89-A384BFB23221}"/>
            </c:ext>
          </c:extLst>
        </c:ser>
        <c:dLbls>
          <c:showLegendKey val="0"/>
          <c:showVal val="0"/>
          <c:showCatName val="0"/>
          <c:showSerName val="0"/>
          <c:showPercent val="0"/>
          <c:showBubbleSize val="0"/>
        </c:dLbls>
        <c:marker val="1"/>
        <c:smooth val="0"/>
        <c:axId val="744874440"/>
        <c:axId val="744874832"/>
      </c:lineChart>
      <c:dateAx>
        <c:axId val="744874440"/>
        <c:scaling>
          <c:orientation val="minMax"/>
        </c:scaling>
        <c:delete val="1"/>
        <c:axPos val="b"/>
        <c:numFmt formatCode="ge" sourceLinked="1"/>
        <c:majorTickMark val="none"/>
        <c:minorTickMark val="none"/>
        <c:tickLblPos val="none"/>
        <c:crossAx val="744874832"/>
        <c:crosses val="autoZero"/>
        <c:auto val="1"/>
        <c:lblOffset val="100"/>
        <c:baseTimeUnit val="years"/>
      </c:dateAx>
      <c:valAx>
        <c:axId val="74487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487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14284</c:v>
                </c:pt>
                <c:pt idx="4">
                  <c:v>18080</c:v>
                </c:pt>
              </c:numCache>
            </c:numRef>
          </c:val>
          <c:extLst xmlns:c16r2="http://schemas.microsoft.com/office/drawing/2015/06/chart">
            <c:ext xmlns:c16="http://schemas.microsoft.com/office/drawing/2014/chart" uri="{C3380CC4-5D6E-409C-BE32-E72D297353CC}">
              <c16:uniqueId val="{00000000-F16D-419F-8555-AC5C6748AE14}"/>
            </c:ext>
          </c:extLst>
        </c:ser>
        <c:dLbls>
          <c:showLegendKey val="0"/>
          <c:showVal val="0"/>
          <c:showCatName val="0"/>
          <c:showSerName val="0"/>
          <c:showPercent val="0"/>
          <c:showBubbleSize val="0"/>
        </c:dLbls>
        <c:gapWidth val="150"/>
        <c:axId val="678075968"/>
        <c:axId val="67807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F16D-419F-8555-AC5C6748AE14}"/>
            </c:ext>
          </c:extLst>
        </c:ser>
        <c:dLbls>
          <c:showLegendKey val="0"/>
          <c:showVal val="0"/>
          <c:showCatName val="0"/>
          <c:showSerName val="0"/>
          <c:showPercent val="0"/>
          <c:showBubbleSize val="0"/>
        </c:dLbls>
        <c:marker val="1"/>
        <c:smooth val="0"/>
        <c:axId val="678075968"/>
        <c:axId val="678076360"/>
      </c:lineChart>
      <c:dateAx>
        <c:axId val="678075968"/>
        <c:scaling>
          <c:orientation val="minMax"/>
        </c:scaling>
        <c:delete val="1"/>
        <c:axPos val="b"/>
        <c:numFmt formatCode="ge" sourceLinked="1"/>
        <c:majorTickMark val="none"/>
        <c:minorTickMark val="none"/>
        <c:tickLblPos val="none"/>
        <c:crossAx val="678076360"/>
        <c:crosses val="autoZero"/>
        <c:auto val="1"/>
        <c:lblOffset val="100"/>
        <c:baseTimeUnit val="years"/>
      </c:dateAx>
      <c:valAx>
        <c:axId val="678076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7807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34" zoomScaleNormal="100" zoomScaleSheetLayoutView="70" workbookViewId="0">
      <selection activeCell="MZ55" sqref="MZ55"/>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9" t="str">
        <f>データ!H6&amp;"　"&amp;データ!I6</f>
        <v>静岡県熱海市　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Ａ１Ｂ１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888</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2" t="s">
        <v>10</v>
      </c>
      <c r="NE8" s="133"/>
      <c r="NF8" s="9" t="s">
        <v>11</v>
      </c>
      <c r="NG8" s="10"/>
      <c r="NH8" s="10"/>
      <c r="NI8" s="10"/>
      <c r="NJ8" s="10"/>
      <c r="NK8" s="10"/>
      <c r="NL8" s="10"/>
      <c r="NM8" s="10"/>
      <c r="NN8" s="10"/>
      <c r="NO8" s="10"/>
      <c r="NP8" s="10"/>
      <c r="NQ8" s="11"/>
    </row>
    <row r="9" spans="1:382" ht="18.75" customHeight="1">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18" t="s">
        <v>19</v>
      </c>
      <c r="NE9" s="119"/>
      <c r="NF9" s="12" t="s">
        <v>20</v>
      </c>
      <c r="NG9" s="13"/>
      <c r="NH9" s="13"/>
      <c r="NI9" s="13"/>
      <c r="NJ9" s="13"/>
      <c r="NK9" s="13"/>
      <c r="NL9" s="13"/>
      <c r="NM9" s="13"/>
      <c r="NN9" s="13"/>
      <c r="NO9" s="13"/>
      <c r="NP9" s="13"/>
      <c r="NQ9" s="14"/>
    </row>
    <row r="10" spans="1:382" ht="18.75" customHeight="1">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133</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25</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70</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216</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導入なし</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6" t="s">
        <v>23</v>
      </c>
      <c r="NE11" s="116"/>
      <c r="NF11" s="116"/>
      <c r="NG11" s="116"/>
      <c r="NH11" s="116"/>
      <c r="NI11" s="116"/>
      <c r="NJ11" s="116"/>
      <c r="NK11" s="116"/>
      <c r="NL11" s="116"/>
      <c r="NM11" s="116"/>
      <c r="NN11" s="116"/>
      <c r="NO11" s="116"/>
      <c r="NP11" s="116"/>
      <c r="NQ11" s="116"/>
      <c r="NR11" s="116"/>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6"/>
      <c r="NE12" s="116"/>
      <c r="NF12" s="116"/>
      <c r="NG12" s="116"/>
      <c r="NH12" s="116"/>
      <c r="NI12" s="116"/>
      <c r="NJ12" s="116"/>
      <c r="NK12" s="116"/>
      <c r="NL12" s="116"/>
      <c r="NM12" s="116"/>
      <c r="NN12" s="116"/>
      <c r="NO12" s="116"/>
      <c r="NP12" s="116"/>
      <c r="NQ12" s="116"/>
      <c r="NR12" s="11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7"/>
      <c r="NE13" s="117"/>
      <c r="NF13" s="117"/>
      <c r="NG13" s="117"/>
      <c r="NH13" s="117"/>
      <c r="NI13" s="117"/>
      <c r="NJ13" s="117"/>
      <c r="NK13" s="117"/>
      <c r="NL13" s="117"/>
      <c r="NM13" s="117"/>
      <c r="NN13" s="117"/>
      <c r="NO13" s="117"/>
      <c r="NP13" s="117"/>
      <c r="NQ13" s="117"/>
      <c r="NR13" s="117"/>
    </row>
    <row r="14" spans="1:382" ht="13.5" customHeight="1">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52" t="s">
        <v>144</v>
      </c>
      <c r="NE15" s="153"/>
      <c r="NF15" s="153"/>
      <c r="NG15" s="153"/>
      <c r="NH15" s="153"/>
      <c r="NI15" s="153"/>
      <c r="NJ15" s="153"/>
      <c r="NK15" s="153"/>
      <c r="NL15" s="153"/>
      <c r="NM15" s="153"/>
      <c r="NN15" s="153"/>
      <c r="NO15" s="153"/>
      <c r="NP15" s="153"/>
      <c r="NQ15" s="153"/>
      <c r="NR15" s="15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c r="A31" s="2"/>
      <c r="B31" s="22"/>
      <c r="C31" s="4"/>
      <c r="D31" s="4"/>
      <c r="E31" s="4"/>
      <c r="F31" s="4"/>
      <c r="I31" s="28"/>
      <c r="J31" s="111" t="s">
        <v>27</v>
      </c>
      <c r="K31" s="112"/>
      <c r="L31" s="112"/>
      <c r="M31" s="112"/>
      <c r="N31" s="112"/>
      <c r="O31" s="112"/>
      <c r="P31" s="112"/>
      <c r="Q31" s="112"/>
      <c r="R31" s="112"/>
      <c r="S31" s="112"/>
      <c r="T31" s="113"/>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f>データ!AB7</f>
        <v>131.1</v>
      </c>
      <c r="CA31" s="110"/>
      <c r="CB31" s="110"/>
      <c r="CC31" s="110"/>
      <c r="CD31" s="110"/>
      <c r="CE31" s="110"/>
      <c r="CF31" s="110"/>
      <c r="CG31" s="110"/>
      <c r="CH31" s="110"/>
      <c r="CI31" s="110"/>
      <c r="CJ31" s="110"/>
      <c r="CK31" s="110"/>
      <c r="CL31" s="110"/>
      <c r="CM31" s="110"/>
      <c r="CN31" s="110"/>
      <c r="CO31" s="110"/>
      <c r="CP31" s="110"/>
      <c r="CQ31" s="110"/>
      <c r="CR31" s="110"/>
      <c r="CS31" s="110">
        <f>データ!AC7</f>
        <v>165.2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f>データ!DN7</f>
        <v>228.6</v>
      </c>
      <c r="LI31" s="81"/>
      <c r="LJ31" s="81"/>
      <c r="LK31" s="81"/>
      <c r="LL31" s="81"/>
      <c r="LM31" s="81"/>
      <c r="LN31" s="81"/>
      <c r="LO31" s="81"/>
      <c r="LP31" s="81"/>
      <c r="LQ31" s="81"/>
      <c r="LR31" s="81"/>
      <c r="LS31" s="81"/>
      <c r="LT31" s="81"/>
      <c r="LU31" s="81"/>
      <c r="LV31" s="81"/>
      <c r="LW31" s="81"/>
      <c r="LX31" s="81"/>
      <c r="LY31" s="81"/>
      <c r="LZ31" s="82"/>
      <c r="MA31" s="80">
        <f>データ!DO7</f>
        <v>248.6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52" t="s">
        <v>145</v>
      </c>
      <c r="NE32" s="153"/>
      <c r="NF32" s="153"/>
      <c r="NG32" s="153"/>
      <c r="NH32" s="153"/>
      <c r="NI32" s="153"/>
      <c r="NJ32" s="153"/>
      <c r="NK32" s="153"/>
      <c r="NL32" s="153"/>
      <c r="NM32" s="153"/>
      <c r="NN32" s="153"/>
      <c r="NO32" s="153"/>
      <c r="NP32" s="153"/>
      <c r="NQ32" s="153"/>
      <c r="NR32" s="15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2"/>
      <c r="NE33" s="153"/>
      <c r="NF33" s="153"/>
      <c r="NG33" s="153"/>
      <c r="NH33" s="153"/>
      <c r="NI33" s="153"/>
      <c r="NJ33" s="153"/>
      <c r="NK33" s="153"/>
      <c r="NL33" s="153"/>
      <c r="NM33" s="153"/>
      <c r="NN33" s="153"/>
      <c r="NO33" s="153"/>
      <c r="NP33" s="153"/>
      <c r="NQ33" s="153"/>
      <c r="NR33" s="154"/>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52"/>
      <c r="NE34" s="153"/>
      <c r="NF34" s="153"/>
      <c r="NG34" s="153"/>
      <c r="NH34" s="153"/>
      <c r="NI34" s="153"/>
      <c r="NJ34" s="153"/>
      <c r="NK34" s="153"/>
      <c r="NL34" s="153"/>
      <c r="NM34" s="153"/>
      <c r="NN34" s="153"/>
      <c r="NO34" s="153"/>
      <c r="NP34" s="153"/>
      <c r="NQ34" s="153"/>
      <c r="NR34" s="154"/>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52"/>
      <c r="NE35" s="153"/>
      <c r="NF35" s="153"/>
      <c r="NG35" s="153"/>
      <c r="NH35" s="153"/>
      <c r="NI35" s="153"/>
      <c r="NJ35" s="153"/>
      <c r="NK35" s="153"/>
      <c r="NL35" s="153"/>
      <c r="NM35" s="153"/>
      <c r="NN35" s="153"/>
      <c r="NO35" s="153"/>
      <c r="NP35" s="153"/>
      <c r="NQ35" s="153"/>
      <c r="NR35" s="15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2"/>
      <c r="NE36" s="153"/>
      <c r="NF36" s="153"/>
      <c r="NG36" s="153"/>
      <c r="NH36" s="153"/>
      <c r="NI36" s="153"/>
      <c r="NJ36" s="153"/>
      <c r="NK36" s="153"/>
      <c r="NL36" s="153"/>
      <c r="NM36" s="153"/>
      <c r="NN36" s="153"/>
      <c r="NO36" s="153"/>
      <c r="NP36" s="153"/>
      <c r="NQ36" s="153"/>
      <c r="NR36" s="15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2"/>
      <c r="NE37" s="153"/>
      <c r="NF37" s="153"/>
      <c r="NG37" s="153"/>
      <c r="NH37" s="153"/>
      <c r="NI37" s="153"/>
      <c r="NJ37" s="153"/>
      <c r="NK37" s="153"/>
      <c r="NL37" s="153"/>
      <c r="NM37" s="153"/>
      <c r="NN37" s="153"/>
      <c r="NO37" s="153"/>
      <c r="NP37" s="153"/>
      <c r="NQ37" s="153"/>
      <c r="NR37" s="15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2"/>
      <c r="NE38" s="153"/>
      <c r="NF38" s="153"/>
      <c r="NG38" s="153"/>
      <c r="NH38" s="153"/>
      <c r="NI38" s="153"/>
      <c r="NJ38" s="153"/>
      <c r="NK38" s="153"/>
      <c r="NL38" s="153"/>
      <c r="NM38" s="153"/>
      <c r="NN38" s="153"/>
      <c r="NO38" s="153"/>
      <c r="NP38" s="153"/>
      <c r="NQ38" s="153"/>
      <c r="NR38" s="15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2"/>
      <c r="NE39" s="153"/>
      <c r="NF39" s="153"/>
      <c r="NG39" s="153"/>
      <c r="NH39" s="153"/>
      <c r="NI39" s="153"/>
      <c r="NJ39" s="153"/>
      <c r="NK39" s="153"/>
      <c r="NL39" s="153"/>
      <c r="NM39" s="153"/>
      <c r="NN39" s="153"/>
      <c r="NO39" s="153"/>
      <c r="NP39" s="153"/>
      <c r="NQ39" s="153"/>
      <c r="NR39" s="15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2"/>
      <c r="NE40" s="153"/>
      <c r="NF40" s="153"/>
      <c r="NG40" s="153"/>
      <c r="NH40" s="153"/>
      <c r="NI40" s="153"/>
      <c r="NJ40" s="153"/>
      <c r="NK40" s="153"/>
      <c r="NL40" s="153"/>
      <c r="NM40" s="153"/>
      <c r="NN40" s="153"/>
      <c r="NO40" s="153"/>
      <c r="NP40" s="153"/>
      <c r="NQ40" s="153"/>
      <c r="NR40" s="15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2"/>
      <c r="NE41" s="153"/>
      <c r="NF41" s="153"/>
      <c r="NG41" s="153"/>
      <c r="NH41" s="153"/>
      <c r="NI41" s="153"/>
      <c r="NJ41" s="153"/>
      <c r="NK41" s="153"/>
      <c r="NL41" s="153"/>
      <c r="NM41" s="153"/>
      <c r="NN41" s="153"/>
      <c r="NO41" s="153"/>
      <c r="NP41" s="153"/>
      <c r="NQ41" s="153"/>
      <c r="NR41" s="15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2"/>
      <c r="NE42" s="153"/>
      <c r="NF42" s="153"/>
      <c r="NG42" s="153"/>
      <c r="NH42" s="153"/>
      <c r="NI42" s="153"/>
      <c r="NJ42" s="153"/>
      <c r="NK42" s="153"/>
      <c r="NL42" s="153"/>
      <c r="NM42" s="153"/>
      <c r="NN42" s="153"/>
      <c r="NO42" s="153"/>
      <c r="NP42" s="153"/>
      <c r="NQ42" s="153"/>
      <c r="NR42" s="15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2"/>
      <c r="NE43" s="153"/>
      <c r="NF43" s="153"/>
      <c r="NG43" s="153"/>
      <c r="NH43" s="153"/>
      <c r="NI43" s="153"/>
      <c r="NJ43" s="153"/>
      <c r="NK43" s="153"/>
      <c r="NL43" s="153"/>
      <c r="NM43" s="153"/>
      <c r="NN43" s="153"/>
      <c r="NO43" s="153"/>
      <c r="NP43" s="153"/>
      <c r="NQ43" s="153"/>
      <c r="NR43" s="15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2"/>
      <c r="NE44" s="153"/>
      <c r="NF44" s="153"/>
      <c r="NG44" s="153"/>
      <c r="NH44" s="153"/>
      <c r="NI44" s="153"/>
      <c r="NJ44" s="153"/>
      <c r="NK44" s="153"/>
      <c r="NL44" s="153"/>
      <c r="NM44" s="153"/>
      <c r="NN44" s="153"/>
      <c r="NO44" s="153"/>
      <c r="NP44" s="153"/>
      <c r="NQ44" s="153"/>
      <c r="NR44" s="15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2"/>
      <c r="NE45" s="153"/>
      <c r="NF45" s="153"/>
      <c r="NG45" s="153"/>
      <c r="NH45" s="153"/>
      <c r="NI45" s="153"/>
      <c r="NJ45" s="153"/>
      <c r="NK45" s="153"/>
      <c r="NL45" s="153"/>
      <c r="NM45" s="153"/>
      <c r="NN45" s="153"/>
      <c r="NO45" s="153"/>
      <c r="NP45" s="153"/>
      <c r="NQ45" s="153"/>
      <c r="NR45" s="15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2"/>
      <c r="NE46" s="153"/>
      <c r="NF46" s="153"/>
      <c r="NG46" s="153"/>
      <c r="NH46" s="153"/>
      <c r="NI46" s="153"/>
      <c r="NJ46" s="153"/>
      <c r="NK46" s="153"/>
      <c r="NL46" s="153"/>
      <c r="NM46" s="153"/>
      <c r="NN46" s="153"/>
      <c r="NO46" s="153"/>
      <c r="NP46" s="153"/>
      <c r="NQ46" s="153"/>
      <c r="NR46" s="15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2"/>
      <c r="NE47" s="153"/>
      <c r="NF47" s="153"/>
      <c r="NG47" s="153"/>
      <c r="NH47" s="153"/>
      <c r="NI47" s="153"/>
      <c r="NJ47" s="153"/>
      <c r="NK47" s="153"/>
      <c r="NL47" s="153"/>
      <c r="NM47" s="153"/>
      <c r="NN47" s="153"/>
      <c r="NO47" s="153"/>
      <c r="NP47" s="153"/>
      <c r="NQ47" s="153"/>
      <c r="NR47" s="15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2" t="s">
        <v>146</v>
      </c>
      <c r="NE49" s="153"/>
      <c r="NF49" s="153"/>
      <c r="NG49" s="153"/>
      <c r="NH49" s="153"/>
      <c r="NI49" s="153"/>
      <c r="NJ49" s="153"/>
      <c r="NK49" s="153"/>
      <c r="NL49" s="153"/>
      <c r="NM49" s="153"/>
      <c r="NN49" s="153"/>
      <c r="NO49" s="153"/>
      <c r="NP49" s="153"/>
      <c r="NQ49" s="153"/>
      <c r="NR49" s="15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2"/>
      <c r="NE50" s="153"/>
      <c r="NF50" s="153"/>
      <c r="NG50" s="153"/>
      <c r="NH50" s="153"/>
      <c r="NI50" s="153"/>
      <c r="NJ50" s="153"/>
      <c r="NK50" s="153"/>
      <c r="NL50" s="153"/>
      <c r="NM50" s="153"/>
      <c r="NN50" s="153"/>
      <c r="NO50" s="153"/>
      <c r="NP50" s="153"/>
      <c r="NQ50" s="153"/>
      <c r="NR50" s="154"/>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52"/>
      <c r="NE51" s="153"/>
      <c r="NF51" s="153"/>
      <c r="NG51" s="153"/>
      <c r="NH51" s="153"/>
      <c r="NI51" s="153"/>
      <c r="NJ51" s="153"/>
      <c r="NK51" s="153"/>
      <c r="NL51" s="153"/>
      <c r="NM51" s="153"/>
      <c r="NN51" s="153"/>
      <c r="NO51" s="153"/>
      <c r="NP51" s="153"/>
      <c r="NQ51" s="153"/>
      <c r="NR51" s="154"/>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t="str">
        <f>データ!AW7</f>
        <v>-</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f>データ!BI7</f>
        <v>74.7</v>
      </c>
      <c r="GR52" s="110"/>
      <c r="GS52" s="110"/>
      <c r="GT52" s="110"/>
      <c r="GU52" s="110"/>
      <c r="GV52" s="110"/>
      <c r="GW52" s="110"/>
      <c r="GX52" s="110"/>
      <c r="GY52" s="110"/>
      <c r="GZ52" s="110"/>
      <c r="HA52" s="110"/>
      <c r="HB52" s="110"/>
      <c r="HC52" s="110"/>
      <c r="HD52" s="110"/>
      <c r="HE52" s="110"/>
      <c r="HF52" s="110"/>
      <c r="HG52" s="110"/>
      <c r="HH52" s="110"/>
      <c r="HI52" s="110"/>
      <c r="HJ52" s="110">
        <f>データ!BJ7</f>
        <v>78.599999999999994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t="str">
        <f>データ!BS7</f>
        <v>-</v>
      </c>
      <c r="KP52" s="109"/>
      <c r="KQ52" s="109"/>
      <c r="KR52" s="109"/>
      <c r="KS52" s="109"/>
      <c r="KT52" s="109"/>
      <c r="KU52" s="109"/>
      <c r="KV52" s="109"/>
      <c r="KW52" s="109"/>
      <c r="KX52" s="109"/>
      <c r="KY52" s="109"/>
      <c r="KZ52" s="109"/>
      <c r="LA52" s="109"/>
      <c r="LB52" s="109"/>
      <c r="LC52" s="109"/>
      <c r="LD52" s="109"/>
      <c r="LE52" s="109"/>
      <c r="LF52" s="109"/>
      <c r="LG52" s="109"/>
      <c r="LH52" s="109">
        <f>データ!BT7</f>
        <v>14284</v>
      </c>
      <c r="LI52" s="109"/>
      <c r="LJ52" s="109"/>
      <c r="LK52" s="109"/>
      <c r="LL52" s="109"/>
      <c r="LM52" s="109"/>
      <c r="LN52" s="109"/>
      <c r="LO52" s="109"/>
      <c r="LP52" s="109"/>
      <c r="LQ52" s="109"/>
      <c r="LR52" s="109"/>
      <c r="LS52" s="109"/>
      <c r="LT52" s="109"/>
      <c r="LU52" s="109"/>
      <c r="LV52" s="109"/>
      <c r="LW52" s="109"/>
      <c r="LX52" s="109"/>
      <c r="LY52" s="109"/>
      <c r="LZ52" s="109"/>
      <c r="MA52" s="109">
        <f>データ!BU7</f>
        <v>18080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52"/>
      <c r="NE52" s="153"/>
      <c r="NF52" s="153"/>
      <c r="NG52" s="153"/>
      <c r="NH52" s="153"/>
      <c r="NI52" s="153"/>
      <c r="NJ52" s="153"/>
      <c r="NK52" s="153"/>
      <c r="NL52" s="153"/>
      <c r="NM52" s="153"/>
      <c r="NN52" s="153"/>
      <c r="NO52" s="153"/>
      <c r="NP52" s="153"/>
      <c r="NQ52" s="153"/>
      <c r="NR52" s="154"/>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52"/>
      <c r="NE53" s="153"/>
      <c r="NF53" s="153"/>
      <c r="NG53" s="153"/>
      <c r="NH53" s="153"/>
      <c r="NI53" s="153"/>
      <c r="NJ53" s="153"/>
      <c r="NK53" s="153"/>
      <c r="NL53" s="153"/>
      <c r="NM53" s="153"/>
      <c r="NN53" s="153"/>
      <c r="NO53" s="153"/>
      <c r="NP53" s="153"/>
      <c r="NQ53" s="153"/>
      <c r="NR53" s="15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2"/>
      <c r="NE54" s="153"/>
      <c r="NF54" s="153"/>
      <c r="NG54" s="153"/>
      <c r="NH54" s="153"/>
      <c r="NI54" s="153"/>
      <c r="NJ54" s="153"/>
      <c r="NK54" s="153"/>
      <c r="NL54" s="153"/>
      <c r="NM54" s="153"/>
      <c r="NN54" s="153"/>
      <c r="NO54" s="153"/>
      <c r="NP54" s="153"/>
      <c r="NQ54" s="153"/>
      <c r="NR54" s="154"/>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52"/>
      <c r="NE55" s="153"/>
      <c r="NF55" s="153"/>
      <c r="NG55" s="153"/>
      <c r="NH55" s="153"/>
      <c r="NI55" s="153"/>
      <c r="NJ55" s="153"/>
      <c r="NK55" s="153"/>
      <c r="NL55" s="153"/>
      <c r="NM55" s="153"/>
      <c r="NN55" s="153"/>
      <c r="NO55" s="153"/>
      <c r="NP55" s="153"/>
      <c r="NQ55" s="153"/>
      <c r="NR55" s="154"/>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52"/>
      <c r="NE56" s="153"/>
      <c r="NF56" s="153"/>
      <c r="NG56" s="153"/>
      <c r="NH56" s="153"/>
      <c r="NI56" s="153"/>
      <c r="NJ56" s="153"/>
      <c r="NK56" s="153"/>
      <c r="NL56" s="153"/>
      <c r="NM56" s="153"/>
      <c r="NN56" s="153"/>
      <c r="NO56" s="153"/>
      <c r="NP56" s="153"/>
      <c r="NQ56" s="153"/>
      <c r="NR56" s="15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2"/>
      <c r="NE57" s="153"/>
      <c r="NF57" s="153"/>
      <c r="NG57" s="153"/>
      <c r="NH57" s="153"/>
      <c r="NI57" s="153"/>
      <c r="NJ57" s="153"/>
      <c r="NK57" s="153"/>
      <c r="NL57" s="153"/>
      <c r="NM57" s="153"/>
      <c r="NN57" s="153"/>
      <c r="NO57" s="153"/>
      <c r="NP57" s="153"/>
      <c r="NQ57" s="153"/>
      <c r="NR57" s="15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2"/>
      <c r="NE58" s="153"/>
      <c r="NF58" s="153"/>
      <c r="NG58" s="153"/>
      <c r="NH58" s="153"/>
      <c r="NI58" s="153"/>
      <c r="NJ58" s="153"/>
      <c r="NK58" s="153"/>
      <c r="NL58" s="153"/>
      <c r="NM58" s="153"/>
      <c r="NN58" s="153"/>
      <c r="NO58" s="153"/>
      <c r="NP58" s="153"/>
      <c r="NQ58" s="153"/>
      <c r="NR58" s="15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2"/>
      <c r="NE59" s="153"/>
      <c r="NF59" s="153"/>
      <c r="NG59" s="153"/>
      <c r="NH59" s="153"/>
      <c r="NI59" s="153"/>
      <c r="NJ59" s="153"/>
      <c r="NK59" s="153"/>
      <c r="NL59" s="153"/>
      <c r="NM59" s="153"/>
      <c r="NN59" s="153"/>
      <c r="NO59" s="153"/>
      <c r="NP59" s="153"/>
      <c r="NQ59" s="153"/>
      <c r="NR59" s="154"/>
    </row>
    <row r="60" spans="1:382" ht="13.5" customHeight="1">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52"/>
      <c r="NE60" s="153"/>
      <c r="NF60" s="153"/>
      <c r="NG60" s="153"/>
      <c r="NH60" s="153"/>
      <c r="NI60" s="153"/>
      <c r="NJ60" s="153"/>
      <c r="NK60" s="153"/>
      <c r="NL60" s="153"/>
      <c r="NM60" s="153"/>
      <c r="NN60" s="153"/>
      <c r="NO60" s="153"/>
      <c r="NP60" s="153"/>
      <c r="NQ60" s="153"/>
      <c r="NR60" s="154"/>
    </row>
    <row r="61" spans="1:382" ht="13.5" customHeight="1">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52"/>
      <c r="NE61" s="153"/>
      <c r="NF61" s="153"/>
      <c r="NG61" s="153"/>
      <c r="NH61" s="153"/>
      <c r="NI61" s="153"/>
      <c r="NJ61" s="153"/>
      <c r="NK61" s="153"/>
      <c r="NL61" s="153"/>
      <c r="NM61" s="153"/>
      <c r="NN61" s="153"/>
      <c r="NO61" s="153"/>
      <c r="NP61" s="153"/>
      <c r="NQ61" s="153"/>
      <c r="NR61" s="15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2"/>
      <c r="NE62" s="153"/>
      <c r="NF62" s="153"/>
      <c r="NG62" s="153"/>
      <c r="NH62" s="153"/>
      <c r="NI62" s="153"/>
      <c r="NJ62" s="153"/>
      <c r="NK62" s="153"/>
      <c r="NL62" s="153"/>
      <c r="NM62" s="153"/>
      <c r="NN62" s="153"/>
      <c r="NO62" s="153"/>
      <c r="NP62" s="153"/>
      <c r="NQ62" s="153"/>
      <c r="NR62" s="15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2"/>
      <c r="NE63" s="153"/>
      <c r="NF63" s="153"/>
      <c r="NG63" s="153"/>
      <c r="NH63" s="153"/>
      <c r="NI63" s="153"/>
      <c r="NJ63" s="153"/>
      <c r="NK63" s="153"/>
      <c r="NL63" s="153"/>
      <c r="NM63" s="153"/>
      <c r="NN63" s="153"/>
      <c r="NO63" s="153"/>
      <c r="NP63" s="153"/>
      <c r="NQ63" s="153"/>
      <c r="NR63" s="15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5"/>
      <c r="NE64" s="156"/>
      <c r="NF64" s="156"/>
      <c r="NG64" s="156"/>
      <c r="NH64" s="156"/>
      <c r="NI64" s="156"/>
      <c r="NJ64" s="156"/>
      <c r="NK64" s="156"/>
      <c r="NL64" s="156"/>
      <c r="NM64" s="156"/>
      <c r="NN64" s="156"/>
      <c r="NO64" s="156"/>
      <c r="NP64" s="156"/>
      <c r="NQ64" s="156"/>
      <c r="NR64" s="157"/>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143</v>
      </c>
      <c r="NE66" s="104"/>
      <c r="NF66" s="104"/>
      <c r="NG66" s="104"/>
      <c r="NH66" s="104"/>
      <c r="NI66" s="104"/>
      <c r="NJ66" s="104"/>
      <c r="NK66" s="104"/>
      <c r="NL66" s="104"/>
      <c r="NM66" s="104"/>
      <c r="NN66" s="104"/>
      <c r="NO66" s="104"/>
      <c r="NP66" s="104"/>
      <c r="NQ66" s="104"/>
      <c r="NR66" s="105"/>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t="str">
        <f>データ!CM7</f>
        <v>-</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20000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EVL8hP8OIv8zd+HjR82TvOZ5kx1y5A4PILYA5pfb7tBLiUhxrhx/BklnuDMmWBNPROSUaZLVRYuYTTsD+X2sA==" saltValue="FQgzSra8Awnecp8rzSWqS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70</v>
      </c>
      <c r="B4" s="57"/>
      <c r="C4" s="57"/>
      <c r="D4" s="57"/>
      <c r="E4" s="57"/>
      <c r="F4" s="57"/>
      <c r="G4" s="57"/>
      <c r="H4" s="149"/>
      <c r="I4" s="150"/>
      <c r="J4" s="150"/>
      <c r="K4" s="150"/>
      <c r="L4" s="150"/>
      <c r="M4" s="150"/>
      <c r="N4" s="150"/>
      <c r="O4" s="150"/>
      <c r="P4" s="150"/>
      <c r="Q4" s="150"/>
      <c r="R4" s="150"/>
      <c r="S4" s="150"/>
      <c r="T4" s="150"/>
      <c r="U4" s="150"/>
      <c r="V4" s="150"/>
      <c r="W4" s="150"/>
      <c r="X4" s="150"/>
      <c r="Y4" s="144" t="s">
        <v>71</v>
      </c>
      <c r="Z4" s="145"/>
      <c r="AA4" s="145"/>
      <c r="AB4" s="145"/>
      <c r="AC4" s="145"/>
      <c r="AD4" s="145"/>
      <c r="AE4" s="145"/>
      <c r="AF4" s="145"/>
      <c r="AG4" s="145"/>
      <c r="AH4" s="145"/>
      <c r="AI4" s="146"/>
      <c r="AJ4" s="141" t="s">
        <v>72</v>
      </c>
      <c r="AK4" s="141"/>
      <c r="AL4" s="141"/>
      <c r="AM4" s="141"/>
      <c r="AN4" s="141"/>
      <c r="AO4" s="141"/>
      <c r="AP4" s="141"/>
      <c r="AQ4" s="141"/>
      <c r="AR4" s="141"/>
      <c r="AS4" s="141"/>
      <c r="AT4" s="141"/>
      <c r="AU4" s="151" t="s">
        <v>73</v>
      </c>
      <c r="AV4" s="141"/>
      <c r="AW4" s="141"/>
      <c r="AX4" s="141"/>
      <c r="AY4" s="141"/>
      <c r="AZ4" s="141"/>
      <c r="BA4" s="141"/>
      <c r="BB4" s="141"/>
      <c r="BC4" s="141"/>
      <c r="BD4" s="141"/>
      <c r="BE4" s="141"/>
      <c r="BF4" s="141" t="s">
        <v>74</v>
      </c>
      <c r="BG4" s="141"/>
      <c r="BH4" s="141"/>
      <c r="BI4" s="141"/>
      <c r="BJ4" s="141"/>
      <c r="BK4" s="141"/>
      <c r="BL4" s="141"/>
      <c r="BM4" s="141"/>
      <c r="BN4" s="141"/>
      <c r="BO4" s="141"/>
      <c r="BP4" s="141"/>
      <c r="BQ4" s="151" t="s">
        <v>75</v>
      </c>
      <c r="BR4" s="141"/>
      <c r="BS4" s="141"/>
      <c r="BT4" s="141"/>
      <c r="BU4" s="141"/>
      <c r="BV4" s="141"/>
      <c r="BW4" s="141"/>
      <c r="BX4" s="141"/>
      <c r="BY4" s="141"/>
      <c r="BZ4" s="141"/>
      <c r="CA4" s="141"/>
      <c r="CB4" s="141" t="s">
        <v>76</v>
      </c>
      <c r="CC4" s="141"/>
      <c r="CD4" s="141"/>
      <c r="CE4" s="141"/>
      <c r="CF4" s="141"/>
      <c r="CG4" s="141"/>
      <c r="CH4" s="141"/>
      <c r="CI4" s="141"/>
      <c r="CJ4" s="141"/>
      <c r="CK4" s="141"/>
      <c r="CL4" s="141"/>
      <c r="CM4" s="142" t="s">
        <v>77</v>
      </c>
      <c r="CN4" s="142" t="s">
        <v>78</v>
      </c>
      <c r="CO4" s="144" t="s">
        <v>79</v>
      </c>
      <c r="CP4" s="145"/>
      <c r="CQ4" s="145"/>
      <c r="CR4" s="145"/>
      <c r="CS4" s="145"/>
      <c r="CT4" s="145"/>
      <c r="CU4" s="145"/>
      <c r="CV4" s="145"/>
      <c r="CW4" s="145"/>
      <c r="CX4" s="145"/>
      <c r="CY4" s="146"/>
      <c r="CZ4" s="141" t="s">
        <v>80</v>
      </c>
      <c r="DA4" s="141"/>
      <c r="DB4" s="141"/>
      <c r="DC4" s="141"/>
      <c r="DD4" s="141"/>
      <c r="DE4" s="141"/>
      <c r="DF4" s="141"/>
      <c r="DG4" s="141"/>
      <c r="DH4" s="141"/>
      <c r="DI4" s="141"/>
      <c r="DJ4" s="141"/>
      <c r="DK4" s="144" t="s">
        <v>81</v>
      </c>
      <c r="DL4" s="145"/>
      <c r="DM4" s="145"/>
      <c r="DN4" s="145"/>
      <c r="DO4" s="145"/>
      <c r="DP4" s="145"/>
      <c r="DQ4" s="145"/>
      <c r="DR4" s="145"/>
      <c r="DS4" s="145"/>
      <c r="DT4" s="145"/>
      <c r="DU4" s="146"/>
    </row>
    <row r="5" spans="1:12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110</v>
      </c>
      <c r="AO5" s="59" t="s">
        <v>102</v>
      </c>
      <c r="AP5" s="59" t="s">
        <v>103</v>
      </c>
      <c r="AQ5" s="59" t="s">
        <v>104</v>
      </c>
      <c r="AR5" s="59" t="s">
        <v>105</v>
      </c>
      <c r="AS5" s="59" t="s">
        <v>106</v>
      </c>
      <c r="AT5" s="59" t="s">
        <v>107</v>
      </c>
      <c r="AU5" s="59" t="s">
        <v>97</v>
      </c>
      <c r="AV5" s="59" t="s">
        <v>111</v>
      </c>
      <c r="AW5" s="59" t="s">
        <v>99</v>
      </c>
      <c r="AX5" s="59" t="s">
        <v>109</v>
      </c>
      <c r="AY5" s="59" t="s">
        <v>101</v>
      </c>
      <c r="AZ5" s="59" t="s">
        <v>102</v>
      </c>
      <c r="BA5" s="59" t="s">
        <v>103</v>
      </c>
      <c r="BB5" s="59" t="s">
        <v>104</v>
      </c>
      <c r="BC5" s="59" t="s">
        <v>105</v>
      </c>
      <c r="BD5" s="59" t="s">
        <v>106</v>
      </c>
      <c r="BE5" s="59" t="s">
        <v>107</v>
      </c>
      <c r="BF5" s="59" t="s">
        <v>112</v>
      </c>
      <c r="BG5" s="59" t="s">
        <v>108</v>
      </c>
      <c r="BH5" s="59" t="s">
        <v>99</v>
      </c>
      <c r="BI5" s="59" t="s">
        <v>113</v>
      </c>
      <c r="BJ5" s="59" t="s">
        <v>110</v>
      </c>
      <c r="BK5" s="59" t="s">
        <v>102</v>
      </c>
      <c r="BL5" s="59" t="s">
        <v>103</v>
      </c>
      <c r="BM5" s="59" t="s">
        <v>104</v>
      </c>
      <c r="BN5" s="59" t="s">
        <v>105</v>
      </c>
      <c r="BO5" s="59" t="s">
        <v>106</v>
      </c>
      <c r="BP5" s="59" t="s">
        <v>107</v>
      </c>
      <c r="BQ5" s="59" t="s">
        <v>112</v>
      </c>
      <c r="BR5" s="59" t="s">
        <v>98</v>
      </c>
      <c r="BS5" s="59" t="s">
        <v>99</v>
      </c>
      <c r="BT5" s="59" t="s">
        <v>114</v>
      </c>
      <c r="BU5" s="59" t="s">
        <v>115</v>
      </c>
      <c r="BV5" s="59" t="s">
        <v>102</v>
      </c>
      <c r="BW5" s="59" t="s">
        <v>103</v>
      </c>
      <c r="BX5" s="59" t="s">
        <v>104</v>
      </c>
      <c r="BY5" s="59" t="s">
        <v>105</v>
      </c>
      <c r="BZ5" s="59" t="s">
        <v>106</v>
      </c>
      <c r="CA5" s="59" t="s">
        <v>107</v>
      </c>
      <c r="CB5" s="59" t="s">
        <v>116</v>
      </c>
      <c r="CC5" s="59" t="s">
        <v>108</v>
      </c>
      <c r="CD5" s="59" t="s">
        <v>99</v>
      </c>
      <c r="CE5" s="59" t="s">
        <v>109</v>
      </c>
      <c r="CF5" s="59" t="s">
        <v>115</v>
      </c>
      <c r="CG5" s="59" t="s">
        <v>102</v>
      </c>
      <c r="CH5" s="59" t="s">
        <v>103</v>
      </c>
      <c r="CI5" s="59" t="s">
        <v>104</v>
      </c>
      <c r="CJ5" s="59" t="s">
        <v>105</v>
      </c>
      <c r="CK5" s="59" t="s">
        <v>106</v>
      </c>
      <c r="CL5" s="59" t="s">
        <v>107</v>
      </c>
      <c r="CM5" s="143"/>
      <c r="CN5" s="143"/>
      <c r="CO5" s="59" t="s">
        <v>97</v>
      </c>
      <c r="CP5" s="59" t="s">
        <v>108</v>
      </c>
      <c r="CQ5" s="59" t="s">
        <v>99</v>
      </c>
      <c r="CR5" s="59" t="s">
        <v>109</v>
      </c>
      <c r="CS5" s="59" t="s">
        <v>115</v>
      </c>
      <c r="CT5" s="59" t="s">
        <v>102</v>
      </c>
      <c r="CU5" s="59" t="s">
        <v>103</v>
      </c>
      <c r="CV5" s="59" t="s">
        <v>104</v>
      </c>
      <c r="CW5" s="59" t="s">
        <v>105</v>
      </c>
      <c r="CX5" s="59" t="s">
        <v>106</v>
      </c>
      <c r="CY5" s="59" t="s">
        <v>107</v>
      </c>
      <c r="CZ5" s="59" t="s">
        <v>117</v>
      </c>
      <c r="DA5" s="59" t="s">
        <v>98</v>
      </c>
      <c r="DB5" s="59" t="s">
        <v>99</v>
      </c>
      <c r="DC5" s="59" t="s">
        <v>109</v>
      </c>
      <c r="DD5" s="59" t="s">
        <v>110</v>
      </c>
      <c r="DE5" s="59" t="s">
        <v>102</v>
      </c>
      <c r="DF5" s="59" t="s">
        <v>103</v>
      </c>
      <c r="DG5" s="59" t="s">
        <v>104</v>
      </c>
      <c r="DH5" s="59" t="s">
        <v>105</v>
      </c>
      <c r="DI5" s="59" t="s">
        <v>106</v>
      </c>
      <c r="DJ5" s="59" t="s">
        <v>44</v>
      </c>
      <c r="DK5" s="59" t="s">
        <v>112</v>
      </c>
      <c r="DL5" s="59" t="s">
        <v>108</v>
      </c>
      <c r="DM5" s="59" t="s">
        <v>99</v>
      </c>
      <c r="DN5" s="59" t="s">
        <v>109</v>
      </c>
      <c r="DO5" s="59" t="s">
        <v>118</v>
      </c>
      <c r="DP5" s="59" t="s">
        <v>102</v>
      </c>
      <c r="DQ5" s="59" t="s">
        <v>103</v>
      </c>
      <c r="DR5" s="59" t="s">
        <v>104</v>
      </c>
      <c r="DS5" s="59" t="s">
        <v>105</v>
      </c>
      <c r="DT5" s="59" t="s">
        <v>106</v>
      </c>
      <c r="DU5" s="59" t="s">
        <v>107</v>
      </c>
    </row>
    <row r="6" spans="1:125" s="66" customFormat="1">
      <c r="A6" s="49" t="s">
        <v>119</v>
      </c>
      <c r="B6" s="60">
        <f>B8</f>
        <v>2017</v>
      </c>
      <c r="C6" s="60">
        <f t="shared" ref="C6:X6" si="1">C8</f>
        <v>222054</v>
      </c>
      <c r="D6" s="60">
        <f t="shared" si="1"/>
        <v>47</v>
      </c>
      <c r="E6" s="60">
        <f t="shared" si="1"/>
        <v>14</v>
      </c>
      <c r="F6" s="60">
        <f t="shared" si="1"/>
        <v>0</v>
      </c>
      <c r="G6" s="60">
        <f t="shared" si="1"/>
        <v>5</v>
      </c>
      <c r="H6" s="60" t="str">
        <f>SUBSTITUTE(H8,"　","")</f>
        <v>静岡県熱海市</v>
      </c>
      <c r="I6" s="60" t="str">
        <f t="shared" si="1"/>
        <v>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25</v>
      </c>
      <c r="S6" s="62" t="str">
        <f t="shared" si="1"/>
        <v>駅</v>
      </c>
      <c r="T6" s="62" t="str">
        <f t="shared" si="1"/>
        <v>無</v>
      </c>
      <c r="U6" s="63">
        <f t="shared" si="1"/>
        <v>888</v>
      </c>
      <c r="V6" s="63">
        <f t="shared" si="1"/>
        <v>70</v>
      </c>
      <c r="W6" s="63">
        <f t="shared" si="1"/>
        <v>216</v>
      </c>
      <c r="X6" s="62" t="str">
        <f t="shared" si="1"/>
        <v>導入なし</v>
      </c>
      <c r="Y6" s="64" t="e">
        <f>IF(Y8="-",NA(),Y8)</f>
        <v>#N/A</v>
      </c>
      <c r="Z6" s="64" t="e">
        <f t="shared" ref="Z6:AH6" si="2">IF(Z8="-",NA(),Z8)</f>
        <v>#N/A</v>
      </c>
      <c r="AA6" s="64" t="e">
        <f t="shared" si="2"/>
        <v>#N/A</v>
      </c>
      <c r="AB6" s="64">
        <f t="shared" si="2"/>
        <v>131.1</v>
      </c>
      <c r="AC6" s="64">
        <f t="shared" si="2"/>
        <v>165.2</v>
      </c>
      <c r="AD6" s="64">
        <f t="shared" si="2"/>
        <v>135.1</v>
      </c>
      <c r="AE6" s="64">
        <f t="shared" si="2"/>
        <v>172.3</v>
      </c>
      <c r="AF6" s="64">
        <f t="shared" si="2"/>
        <v>218.5</v>
      </c>
      <c r="AG6" s="64">
        <f t="shared" si="2"/>
        <v>151.19999999999999</v>
      </c>
      <c r="AH6" s="64">
        <f t="shared" si="2"/>
        <v>212.4</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t="e">
        <f>IF(AU8="-",NA(),AU8)</f>
        <v>#N/A</v>
      </c>
      <c r="AV6" s="65" t="e">
        <f t="shared" ref="AV6:BD6" si="4">IF(AV8="-",NA(),AV8)</f>
        <v>#N/A</v>
      </c>
      <c r="AW6" s="65" t="e">
        <f t="shared" si="4"/>
        <v>#N/A</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t="e">
        <f>IF(BF8="-",NA(),BF8)</f>
        <v>#N/A</v>
      </c>
      <c r="BG6" s="64" t="e">
        <f t="shared" ref="BG6:BO6" si="5">IF(BG8="-",NA(),BG8)</f>
        <v>#N/A</v>
      </c>
      <c r="BH6" s="64" t="e">
        <f t="shared" si="5"/>
        <v>#N/A</v>
      </c>
      <c r="BI6" s="64">
        <f t="shared" si="5"/>
        <v>74.7</v>
      </c>
      <c r="BJ6" s="64">
        <f t="shared" si="5"/>
        <v>78.599999999999994</v>
      </c>
      <c r="BK6" s="64">
        <f t="shared" si="5"/>
        <v>28.1</v>
      </c>
      <c r="BL6" s="64">
        <f t="shared" si="5"/>
        <v>33.6</v>
      </c>
      <c r="BM6" s="64">
        <f t="shared" si="5"/>
        <v>33.200000000000003</v>
      </c>
      <c r="BN6" s="64">
        <f t="shared" si="5"/>
        <v>29.6</v>
      </c>
      <c r="BO6" s="64">
        <f t="shared" si="5"/>
        <v>29.2</v>
      </c>
      <c r="BP6" s="61" t="str">
        <f>IF(BP8="-","",IF(BP8="-","【-】","【"&amp;SUBSTITUTE(TEXT(BP8,"#,##0.0"),"-","△")&amp;"】"))</f>
        <v>【26.4】</v>
      </c>
      <c r="BQ6" s="65" t="e">
        <f>IF(BQ8="-",NA(),BQ8)</f>
        <v>#N/A</v>
      </c>
      <c r="BR6" s="65" t="e">
        <f t="shared" ref="BR6:BZ6" si="6">IF(BR8="-",NA(),BR8)</f>
        <v>#N/A</v>
      </c>
      <c r="BS6" s="65" t="e">
        <f t="shared" si="6"/>
        <v>#N/A</v>
      </c>
      <c r="BT6" s="65">
        <f t="shared" si="6"/>
        <v>14284</v>
      </c>
      <c r="BU6" s="65">
        <f t="shared" si="6"/>
        <v>18080</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120</v>
      </c>
      <c r="CM6" s="63" t="str">
        <f t="shared" ref="CM6:CN6" si="7">CM8</f>
        <v>-</v>
      </c>
      <c r="CN6" s="63">
        <f t="shared" si="7"/>
        <v>20000</v>
      </c>
      <c r="CO6" s="64"/>
      <c r="CP6" s="64"/>
      <c r="CQ6" s="64"/>
      <c r="CR6" s="64"/>
      <c r="CS6" s="64"/>
      <c r="CT6" s="64"/>
      <c r="CU6" s="64"/>
      <c r="CV6" s="64"/>
      <c r="CW6" s="64"/>
      <c r="CX6" s="64"/>
      <c r="CY6" s="61" t="s">
        <v>120</v>
      </c>
      <c r="CZ6" s="64" t="e">
        <f>IF(CZ8="-",NA(),CZ8)</f>
        <v>#N/A</v>
      </c>
      <c r="DA6" s="64" t="e">
        <f t="shared" ref="DA6:DI6" si="8">IF(DA8="-",NA(),DA8)</f>
        <v>#N/A</v>
      </c>
      <c r="DB6" s="64" t="e">
        <f t="shared" si="8"/>
        <v>#N/A</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t="e">
        <f>IF(DK8="-",NA(),DK8)</f>
        <v>#N/A</v>
      </c>
      <c r="DL6" s="64" t="e">
        <f t="shared" ref="DL6:DT6" si="9">IF(DL8="-",NA(),DL8)</f>
        <v>#N/A</v>
      </c>
      <c r="DM6" s="64" t="e">
        <f t="shared" si="9"/>
        <v>#N/A</v>
      </c>
      <c r="DN6" s="64">
        <f t="shared" si="9"/>
        <v>228.6</v>
      </c>
      <c r="DO6" s="64">
        <f t="shared" si="9"/>
        <v>248.6</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c r="A7" s="49" t="s">
        <v>121</v>
      </c>
      <c r="B7" s="60">
        <f t="shared" ref="B7:X7" si="10">B8</f>
        <v>2017</v>
      </c>
      <c r="C7" s="60">
        <f t="shared" si="10"/>
        <v>222054</v>
      </c>
      <c r="D7" s="60">
        <f t="shared" si="10"/>
        <v>47</v>
      </c>
      <c r="E7" s="60">
        <f t="shared" si="10"/>
        <v>14</v>
      </c>
      <c r="F7" s="60">
        <f t="shared" si="10"/>
        <v>0</v>
      </c>
      <c r="G7" s="60">
        <f t="shared" si="10"/>
        <v>5</v>
      </c>
      <c r="H7" s="60" t="str">
        <f t="shared" si="10"/>
        <v>静岡県　熱海市</v>
      </c>
      <c r="I7" s="60" t="str">
        <f t="shared" si="10"/>
        <v>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25</v>
      </c>
      <c r="S7" s="62" t="str">
        <f t="shared" si="10"/>
        <v>駅</v>
      </c>
      <c r="T7" s="62" t="str">
        <f t="shared" si="10"/>
        <v>無</v>
      </c>
      <c r="U7" s="63">
        <f t="shared" si="10"/>
        <v>888</v>
      </c>
      <c r="V7" s="63">
        <f t="shared" si="10"/>
        <v>70</v>
      </c>
      <c r="W7" s="63">
        <f t="shared" si="10"/>
        <v>216</v>
      </c>
      <c r="X7" s="62" t="str">
        <f t="shared" si="10"/>
        <v>導入なし</v>
      </c>
      <c r="Y7" s="64" t="str">
        <f>Y8</f>
        <v>-</v>
      </c>
      <c r="Z7" s="64" t="str">
        <f t="shared" ref="Z7:AH7" si="11">Z8</f>
        <v>-</v>
      </c>
      <c r="AA7" s="64" t="str">
        <f t="shared" si="11"/>
        <v>-</v>
      </c>
      <c r="AB7" s="64">
        <f t="shared" si="11"/>
        <v>131.1</v>
      </c>
      <c r="AC7" s="64">
        <f t="shared" si="11"/>
        <v>165.2</v>
      </c>
      <c r="AD7" s="64">
        <f t="shared" si="11"/>
        <v>135.1</v>
      </c>
      <c r="AE7" s="64">
        <f t="shared" si="11"/>
        <v>172.3</v>
      </c>
      <c r="AF7" s="64">
        <f t="shared" si="11"/>
        <v>218.5</v>
      </c>
      <c r="AG7" s="64">
        <f t="shared" si="11"/>
        <v>151.19999999999999</v>
      </c>
      <c r="AH7" s="64">
        <f t="shared" si="11"/>
        <v>212.4</v>
      </c>
      <c r="AI7" s="61"/>
      <c r="AJ7" s="64" t="str">
        <f>AJ8</f>
        <v>-</v>
      </c>
      <c r="AK7" s="64" t="str">
        <f t="shared" ref="AK7:AS7" si="12">AK8</f>
        <v>-</v>
      </c>
      <c r="AL7" s="64" t="str">
        <f t="shared" si="12"/>
        <v>-</v>
      </c>
      <c r="AM7" s="64">
        <f t="shared" si="12"/>
        <v>0</v>
      </c>
      <c r="AN7" s="64">
        <f t="shared" si="12"/>
        <v>0</v>
      </c>
      <c r="AO7" s="64">
        <f t="shared" si="12"/>
        <v>7.3</v>
      </c>
      <c r="AP7" s="64">
        <f t="shared" si="12"/>
        <v>5.7</v>
      </c>
      <c r="AQ7" s="64">
        <f t="shared" si="12"/>
        <v>4.7</v>
      </c>
      <c r="AR7" s="64">
        <f t="shared" si="12"/>
        <v>4</v>
      </c>
      <c r="AS7" s="64">
        <f t="shared" si="12"/>
        <v>2.4</v>
      </c>
      <c r="AT7" s="61"/>
      <c r="AU7" s="65" t="str">
        <f>AU8</f>
        <v>-</v>
      </c>
      <c r="AV7" s="65" t="str">
        <f t="shared" ref="AV7:BD7" si="13">AV8</f>
        <v>-</v>
      </c>
      <c r="AW7" s="65" t="str">
        <f t="shared" si="13"/>
        <v>-</v>
      </c>
      <c r="AX7" s="65">
        <f t="shared" si="13"/>
        <v>0</v>
      </c>
      <c r="AY7" s="65">
        <f t="shared" si="13"/>
        <v>0</v>
      </c>
      <c r="AZ7" s="65">
        <f t="shared" si="13"/>
        <v>91</v>
      </c>
      <c r="BA7" s="65">
        <f t="shared" si="13"/>
        <v>48</v>
      </c>
      <c r="BB7" s="65">
        <f t="shared" si="13"/>
        <v>46</v>
      </c>
      <c r="BC7" s="65">
        <f t="shared" si="13"/>
        <v>39</v>
      </c>
      <c r="BD7" s="65">
        <f t="shared" si="13"/>
        <v>25</v>
      </c>
      <c r="BE7" s="63"/>
      <c r="BF7" s="64" t="str">
        <f>BF8</f>
        <v>-</v>
      </c>
      <c r="BG7" s="64" t="str">
        <f t="shared" ref="BG7:BO7" si="14">BG8</f>
        <v>-</v>
      </c>
      <c r="BH7" s="64" t="str">
        <f t="shared" si="14"/>
        <v>-</v>
      </c>
      <c r="BI7" s="64">
        <f t="shared" si="14"/>
        <v>74.7</v>
      </c>
      <c r="BJ7" s="64">
        <f t="shared" si="14"/>
        <v>78.599999999999994</v>
      </c>
      <c r="BK7" s="64">
        <f t="shared" si="14"/>
        <v>28.1</v>
      </c>
      <c r="BL7" s="64">
        <f t="shared" si="14"/>
        <v>33.6</v>
      </c>
      <c r="BM7" s="64">
        <f t="shared" si="14"/>
        <v>33.200000000000003</v>
      </c>
      <c r="BN7" s="64">
        <f t="shared" si="14"/>
        <v>29.6</v>
      </c>
      <c r="BO7" s="64">
        <f t="shared" si="14"/>
        <v>29.2</v>
      </c>
      <c r="BP7" s="61"/>
      <c r="BQ7" s="65" t="str">
        <f>BQ8</f>
        <v>-</v>
      </c>
      <c r="BR7" s="65" t="str">
        <f t="shared" ref="BR7:BZ7" si="15">BR8</f>
        <v>-</v>
      </c>
      <c r="BS7" s="65" t="str">
        <f t="shared" si="15"/>
        <v>-</v>
      </c>
      <c r="BT7" s="65">
        <f t="shared" si="15"/>
        <v>14284</v>
      </c>
      <c r="BU7" s="65">
        <f t="shared" si="15"/>
        <v>18080</v>
      </c>
      <c r="BV7" s="65">
        <f t="shared" si="15"/>
        <v>39173</v>
      </c>
      <c r="BW7" s="65">
        <f t="shared" si="15"/>
        <v>44860</v>
      </c>
      <c r="BX7" s="65">
        <f t="shared" si="15"/>
        <v>37496</v>
      </c>
      <c r="BY7" s="65">
        <f t="shared" si="15"/>
        <v>31888</v>
      </c>
      <c r="BZ7" s="65">
        <f t="shared" si="15"/>
        <v>13314</v>
      </c>
      <c r="CA7" s="63"/>
      <c r="CB7" s="64" t="s">
        <v>122</v>
      </c>
      <c r="CC7" s="64" t="s">
        <v>122</v>
      </c>
      <c r="CD7" s="64" t="s">
        <v>122</v>
      </c>
      <c r="CE7" s="64" t="s">
        <v>122</v>
      </c>
      <c r="CF7" s="64" t="s">
        <v>122</v>
      </c>
      <c r="CG7" s="64" t="s">
        <v>122</v>
      </c>
      <c r="CH7" s="64" t="s">
        <v>122</v>
      </c>
      <c r="CI7" s="64" t="s">
        <v>122</v>
      </c>
      <c r="CJ7" s="64" t="s">
        <v>122</v>
      </c>
      <c r="CK7" s="64" t="s">
        <v>123</v>
      </c>
      <c r="CL7" s="61"/>
      <c r="CM7" s="63" t="str">
        <f>CM8</f>
        <v>-</v>
      </c>
      <c r="CN7" s="63">
        <f>CN8</f>
        <v>20000</v>
      </c>
      <c r="CO7" s="64" t="s">
        <v>122</v>
      </c>
      <c r="CP7" s="64" t="s">
        <v>122</v>
      </c>
      <c r="CQ7" s="64" t="s">
        <v>122</v>
      </c>
      <c r="CR7" s="64" t="s">
        <v>122</v>
      </c>
      <c r="CS7" s="64" t="s">
        <v>122</v>
      </c>
      <c r="CT7" s="64" t="s">
        <v>122</v>
      </c>
      <c r="CU7" s="64" t="s">
        <v>122</v>
      </c>
      <c r="CV7" s="64" t="s">
        <v>122</v>
      </c>
      <c r="CW7" s="64" t="s">
        <v>122</v>
      </c>
      <c r="CX7" s="64" t="s">
        <v>124</v>
      </c>
      <c r="CY7" s="61"/>
      <c r="CZ7" s="64" t="str">
        <f>CZ8</f>
        <v>-</v>
      </c>
      <c r="DA7" s="64" t="str">
        <f t="shared" ref="DA7:DI7" si="16">DA8</f>
        <v>-</v>
      </c>
      <c r="DB7" s="64" t="str">
        <f t="shared" si="16"/>
        <v>-</v>
      </c>
      <c r="DC7" s="64">
        <f t="shared" si="16"/>
        <v>0</v>
      </c>
      <c r="DD7" s="64">
        <f t="shared" si="16"/>
        <v>0</v>
      </c>
      <c r="DE7" s="64">
        <f t="shared" si="16"/>
        <v>328.3</v>
      </c>
      <c r="DF7" s="64">
        <f t="shared" si="16"/>
        <v>254</v>
      </c>
      <c r="DG7" s="64">
        <f t="shared" si="16"/>
        <v>280</v>
      </c>
      <c r="DH7" s="64">
        <f t="shared" si="16"/>
        <v>239.6</v>
      </c>
      <c r="DI7" s="64">
        <f t="shared" si="16"/>
        <v>224.1</v>
      </c>
      <c r="DJ7" s="61"/>
      <c r="DK7" s="64" t="str">
        <f>DK8</f>
        <v>-</v>
      </c>
      <c r="DL7" s="64" t="str">
        <f t="shared" ref="DL7:DT7" si="17">DL8</f>
        <v>-</v>
      </c>
      <c r="DM7" s="64" t="str">
        <f t="shared" si="17"/>
        <v>-</v>
      </c>
      <c r="DN7" s="64">
        <f t="shared" si="17"/>
        <v>228.6</v>
      </c>
      <c r="DO7" s="64">
        <f t="shared" si="17"/>
        <v>248.6</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c r="A8" s="49"/>
      <c r="B8" s="67">
        <v>2017</v>
      </c>
      <c r="C8" s="67">
        <v>222054</v>
      </c>
      <c r="D8" s="67">
        <v>47</v>
      </c>
      <c r="E8" s="67">
        <v>14</v>
      </c>
      <c r="F8" s="67">
        <v>0</v>
      </c>
      <c r="G8" s="67">
        <v>5</v>
      </c>
      <c r="H8" s="67" t="s">
        <v>125</v>
      </c>
      <c r="I8" s="67" t="s">
        <v>126</v>
      </c>
      <c r="J8" s="67" t="s">
        <v>127</v>
      </c>
      <c r="K8" s="67" t="s">
        <v>128</v>
      </c>
      <c r="L8" s="67" t="s">
        <v>129</v>
      </c>
      <c r="M8" s="67" t="s">
        <v>130</v>
      </c>
      <c r="N8" s="67" t="s">
        <v>131</v>
      </c>
      <c r="O8" s="68" t="s">
        <v>132</v>
      </c>
      <c r="P8" s="69" t="s">
        <v>133</v>
      </c>
      <c r="Q8" s="69" t="s">
        <v>134</v>
      </c>
      <c r="R8" s="70">
        <v>25</v>
      </c>
      <c r="S8" s="69" t="s">
        <v>135</v>
      </c>
      <c r="T8" s="69" t="s">
        <v>136</v>
      </c>
      <c r="U8" s="70">
        <v>888</v>
      </c>
      <c r="V8" s="70">
        <v>70</v>
      </c>
      <c r="W8" s="70">
        <v>216</v>
      </c>
      <c r="X8" s="69" t="s">
        <v>137</v>
      </c>
      <c r="Y8" s="71" t="s">
        <v>129</v>
      </c>
      <c r="Z8" s="71" t="s">
        <v>129</v>
      </c>
      <c r="AA8" s="71" t="s">
        <v>129</v>
      </c>
      <c r="AB8" s="71">
        <v>131.1</v>
      </c>
      <c r="AC8" s="71">
        <v>165.2</v>
      </c>
      <c r="AD8" s="71">
        <v>135.1</v>
      </c>
      <c r="AE8" s="71">
        <v>172.3</v>
      </c>
      <c r="AF8" s="71">
        <v>218.5</v>
      </c>
      <c r="AG8" s="71">
        <v>151.19999999999999</v>
      </c>
      <c r="AH8" s="71">
        <v>212.4</v>
      </c>
      <c r="AI8" s="68">
        <v>319.10000000000002</v>
      </c>
      <c r="AJ8" s="71" t="s">
        <v>129</v>
      </c>
      <c r="AK8" s="71" t="s">
        <v>129</v>
      </c>
      <c r="AL8" s="71" t="s">
        <v>129</v>
      </c>
      <c r="AM8" s="71">
        <v>0</v>
      </c>
      <c r="AN8" s="71">
        <v>0</v>
      </c>
      <c r="AO8" s="71">
        <v>7.3</v>
      </c>
      <c r="AP8" s="71">
        <v>5.7</v>
      </c>
      <c r="AQ8" s="71">
        <v>4.7</v>
      </c>
      <c r="AR8" s="71">
        <v>4</v>
      </c>
      <c r="AS8" s="71">
        <v>2.4</v>
      </c>
      <c r="AT8" s="68">
        <v>5.6</v>
      </c>
      <c r="AU8" s="72" t="s">
        <v>129</v>
      </c>
      <c r="AV8" s="72" t="s">
        <v>129</v>
      </c>
      <c r="AW8" s="72" t="s">
        <v>129</v>
      </c>
      <c r="AX8" s="72">
        <v>0</v>
      </c>
      <c r="AY8" s="72">
        <v>0</v>
      </c>
      <c r="AZ8" s="72">
        <v>91</v>
      </c>
      <c r="BA8" s="72">
        <v>48</v>
      </c>
      <c r="BB8" s="72">
        <v>46</v>
      </c>
      <c r="BC8" s="72">
        <v>39</v>
      </c>
      <c r="BD8" s="72">
        <v>25</v>
      </c>
      <c r="BE8" s="72">
        <v>37</v>
      </c>
      <c r="BF8" s="71" t="s">
        <v>129</v>
      </c>
      <c r="BG8" s="71" t="s">
        <v>129</v>
      </c>
      <c r="BH8" s="71" t="s">
        <v>129</v>
      </c>
      <c r="BI8" s="71">
        <v>74.7</v>
      </c>
      <c r="BJ8" s="71">
        <v>78.599999999999994</v>
      </c>
      <c r="BK8" s="71">
        <v>28.1</v>
      </c>
      <c r="BL8" s="71">
        <v>33.6</v>
      </c>
      <c r="BM8" s="71">
        <v>33.200000000000003</v>
      </c>
      <c r="BN8" s="71">
        <v>29.6</v>
      </c>
      <c r="BO8" s="71">
        <v>29.2</v>
      </c>
      <c r="BP8" s="68">
        <v>26.4</v>
      </c>
      <c r="BQ8" s="72" t="s">
        <v>129</v>
      </c>
      <c r="BR8" s="72" t="s">
        <v>129</v>
      </c>
      <c r="BS8" s="72" t="s">
        <v>129</v>
      </c>
      <c r="BT8" s="73">
        <v>14284</v>
      </c>
      <c r="BU8" s="73">
        <v>18080</v>
      </c>
      <c r="BV8" s="72">
        <v>39173</v>
      </c>
      <c r="BW8" s="72">
        <v>44860</v>
      </c>
      <c r="BX8" s="72">
        <v>37496</v>
      </c>
      <c r="BY8" s="72">
        <v>31888</v>
      </c>
      <c r="BZ8" s="72">
        <v>13314</v>
      </c>
      <c r="CA8" s="70">
        <v>15069</v>
      </c>
      <c r="CB8" s="71" t="s">
        <v>129</v>
      </c>
      <c r="CC8" s="71" t="s">
        <v>129</v>
      </c>
      <c r="CD8" s="71" t="s">
        <v>129</v>
      </c>
      <c r="CE8" s="71" t="s">
        <v>129</v>
      </c>
      <c r="CF8" s="71" t="s">
        <v>129</v>
      </c>
      <c r="CG8" s="71" t="s">
        <v>129</v>
      </c>
      <c r="CH8" s="71" t="s">
        <v>129</v>
      </c>
      <c r="CI8" s="71" t="s">
        <v>129</v>
      </c>
      <c r="CJ8" s="71" t="s">
        <v>129</v>
      </c>
      <c r="CK8" s="71" t="s">
        <v>129</v>
      </c>
      <c r="CL8" s="68" t="s">
        <v>129</v>
      </c>
      <c r="CM8" s="70" t="s">
        <v>129</v>
      </c>
      <c r="CN8" s="70">
        <v>20000</v>
      </c>
      <c r="CO8" s="71" t="s">
        <v>129</v>
      </c>
      <c r="CP8" s="71" t="s">
        <v>129</v>
      </c>
      <c r="CQ8" s="71" t="s">
        <v>129</v>
      </c>
      <c r="CR8" s="71" t="s">
        <v>129</v>
      </c>
      <c r="CS8" s="71" t="s">
        <v>129</v>
      </c>
      <c r="CT8" s="71" t="s">
        <v>129</v>
      </c>
      <c r="CU8" s="71" t="s">
        <v>129</v>
      </c>
      <c r="CV8" s="71" t="s">
        <v>129</v>
      </c>
      <c r="CW8" s="71" t="s">
        <v>129</v>
      </c>
      <c r="CX8" s="71" t="s">
        <v>129</v>
      </c>
      <c r="CY8" s="68" t="s">
        <v>129</v>
      </c>
      <c r="CZ8" s="71" t="s">
        <v>129</v>
      </c>
      <c r="DA8" s="71" t="s">
        <v>129</v>
      </c>
      <c r="DB8" s="71" t="s">
        <v>129</v>
      </c>
      <c r="DC8" s="71">
        <v>0</v>
      </c>
      <c r="DD8" s="71">
        <v>0</v>
      </c>
      <c r="DE8" s="71">
        <v>328.3</v>
      </c>
      <c r="DF8" s="71">
        <v>254</v>
      </c>
      <c r="DG8" s="71">
        <v>280</v>
      </c>
      <c r="DH8" s="71">
        <v>239.6</v>
      </c>
      <c r="DI8" s="71">
        <v>224.1</v>
      </c>
      <c r="DJ8" s="68">
        <v>120.3</v>
      </c>
      <c r="DK8" s="71" t="s">
        <v>129</v>
      </c>
      <c r="DL8" s="71" t="s">
        <v>129</v>
      </c>
      <c r="DM8" s="71" t="s">
        <v>129</v>
      </c>
      <c r="DN8" s="71">
        <v>228.6</v>
      </c>
      <c r="DO8" s="71">
        <v>248.6</v>
      </c>
      <c r="DP8" s="71">
        <v>134.19999999999999</v>
      </c>
      <c r="DQ8" s="71">
        <v>136.69999999999999</v>
      </c>
      <c r="DR8" s="71">
        <v>138.9</v>
      </c>
      <c r="DS8" s="71">
        <v>139.69999999999999</v>
      </c>
      <c r="DT8" s="71">
        <v>139.30000000000001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2019-01-28T08:05:57Z</cp:lastPrinted>
  <dcterms:created xsi:type="dcterms:W3CDTF">2018-12-07T10:30:49Z</dcterms:created>
  <dcterms:modified xsi:type="dcterms:W3CDTF">2019-01-28T08:47:53Z</dcterms:modified>
  <cp:category/>
</cp:coreProperties>
</file>