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1zn3f8EPzjHPRbm76Z/mgkmlHCGUe6y6xvMgvGCzTQ0/VT5TatDCbKO7zg1mpXu1hW3/FBeqoESdToj5T11tSg==" workbookSaltValue="GNibI6Vo1TAXQTVokAsF3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<sst xmlns="http://schemas.openxmlformats.org/spreadsheetml/2006/main" count="232" uniqueCount="120">
  <si>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</si>
  <si>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</si>
  <si>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</si>
  <si>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</si>
  <si>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</si>
  <si>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</si>
  <si>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</si>
  <si>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</si>
  <si>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</si>
  <si>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</si>
  <si>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</si>
  <si>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</si>
  <si>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</si>
  <si>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</si>
  <si>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</si>
  <si>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</si>
  <si>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</si>
  <si>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</si>
  <si>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</si>
  <si>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</si>
  <si>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</si>
  <si>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</si>
  <si>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</si>
  <si>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</si>
  <si>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</si>
  <si>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</si>
  <si>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</si>
  <si>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</si>
  <si>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</si>
  <si>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</si>
  <si>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</si>
  <si>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</si>
  <si>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</si>
  <si>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</si>
  <si>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</si>
  <si>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</si>
  <si>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</si>
  <si>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</si>
  <si>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</si>
  <si>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</si>
  <si>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</si>
  <si>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</si>
  <si>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</si>
  <si>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</si>
  <si>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</si>
  <si>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</si>
  <si>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</si>
  <si>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</si>
  <si>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</si>
  <si>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</si>
  <si>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</si>
  <si>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</si>
  <si>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</si>
  <si>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</si>
  <si>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</si>
  <si>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</si>
  <si>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</si>
  <si>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</si>
  <si>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</si>
  <si>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</si>
  <si>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</si>
  <si>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</si>
  <si>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</si>
  <si>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</si>
  <si>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</si>
  <si>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</si>
  <si>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</si>
  <si>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</si>
  <si>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</si>
  <si>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</si>
  <si>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</si>
  <si>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</si>
  <si>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</si>
  <si>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</si>
  <si>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</si>
  <si>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</si>
  <si>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</si>
  <si>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</si>
  <si>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</si>
  <si>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</si>
  <si>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</si>
  <si>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</si>
  <si>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</si>
  <si>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</si>
  <si>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</si>
  <si>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</si>
  <si>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</si>
  <si>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</si>
  <si>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</si>
  <si>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</si>
  <si>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</si>
  <si>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</si>
  <si>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</si>
  <si>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</si>
  <si>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</si>
  <si>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</si>
  <si>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</si>
  <si>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</si>
  <si>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</si>
  <si>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</si>
  <si>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</si>
  <si>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</si>
  <si>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</si>
  <si>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</si>
  <si>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</si>
  <si>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沼津市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</si>
  <si>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</si>
  <si>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</si>
  <si>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</si>
  <si>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</si>
  <si>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</si>
  <si>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</si>
  <si>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</si>
  <si>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</si>
  <si>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</si>
  <si>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</si>
  <si>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</si>
  <si>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沼津市の水道事業の経営状況は、①経常収支比率が100％を超え（黒字を確保）、全国及び類似団体平均より高く、②累積欠損金比率が0％（過去の赤字分もなし）であるなど、健全経営を確保できている。
　これは、1㎥当たりにどの程度費用がかかるかを表す⑥給水原価で示されているように、沼津市は良質で豊富な水資源が確保できているため、水道水供給に費用がかからないことや、⑤料金回収率で示されるように平成22年９月に実施した料金改定により、水道料金で給水に係る費用を賄えているからである。
　一方、⑦施設利用率は下がり続けている。
　これは人口減少や節水機器の普及などにより、年々配水量が減少していることが主な要因であると考えられ、この傾向は当面続いていくと想定される。
　そのため、今後の人口減少などによる水需要を考慮し、施設の統廃合、ダウンサイジングなど効率的な施設形態の検討をしていかなければならない。　
</t>
    <rPh sb="340" eb="342">
      <t>ゲンショウ</t>
    </rPh>
    <rPh sb="347" eb="348">
      <t>ミズ</t>
    </rPh>
    <rPh sb="348" eb="350">
      <t>ジュヨウ</t>
    </rPh>
    <rPh sb="351" eb="353">
      <t>コウリョ</t>
    </rPh>
    <phoneticPr fontId="4"/>
  </si>
  <si>
    <t>　現状の経営においては、健全経営を確保できていると考えているが、近年は給水量の減少に伴い水道事業の主要な財源である水道料金収益は減り続けており、将来においては厳しい経営状況になることが予想される。
　一方上述したとおり、水道施設の老朽化に伴う更新事業は計画的に行っていかなければならない。
　このような中、経営の健全化を維持し、計画的な施設更新を実現するためには、引き続き経費削減に努めるとともに、必要であれば料金改定を実施するなど自主財源の確保が必要となる。
　</t>
    <rPh sb="49" eb="51">
      <t>シュヨウ</t>
    </rPh>
    <phoneticPr fontId="4"/>
  </si>
  <si>
    <t>　法定耐用年数を超えた管路延長の割合を表す②管路経年化率で示されるように、沼津市の管路経年化率は全国及び類似団体平均より高く、管路の更新が急務となっていることがわかる。また、当該年度の管路更新ペースを示す③管路更新率は、全国及び類似団体平均を上回っているが、経年化率から鑑みても、引き続き、管路の更新事業への投資が必要なことがわかる。
　上記のことから、②管路経年化率上昇の抑制及び③管路更新率の向上が図られるよう、引き続き、管路更新を計画的に進めていく。　</t>
    <rPh sb="50" eb="51">
      <t>オヨ</t>
    </rPh>
    <rPh sb="63" eb="65">
      <t>カンロ</t>
    </rPh>
    <rPh sb="66" eb="68">
      <t>コウシン</t>
    </rPh>
    <rPh sb="69" eb="71">
      <t>キュウム</t>
    </rPh>
    <rPh sb="112" eb="113">
      <t>オヨ</t>
    </rPh>
    <rPh sb="121" eb="123">
      <t>ウワマワ</t>
    </rPh>
    <rPh sb="129" eb="131">
      <t>ケイネン</t>
    </rPh>
    <rPh sb="131" eb="132">
      <t>カ</t>
    </rPh>
    <rPh sb="132" eb="133">
      <t>リツ</t>
    </rPh>
    <rPh sb="135" eb="136">
      <t>カンガ</t>
    </rPh>
    <rPh sb="140" eb="141">
      <t>ヒ</t>
    </rPh>
    <rPh sb="142" eb="143">
      <t>ツヅ</t>
    </rPh>
    <rPh sb="145" eb="147">
      <t>カンロ</t>
    </rPh>
    <rPh sb="148" eb="150">
      <t>コウシン</t>
    </rPh>
    <rPh sb="150" eb="152">
      <t>ジギョウ</t>
    </rPh>
    <rPh sb="154" eb="156">
      <t>トウシ</t>
    </rPh>
    <rPh sb="157" eb="159">
      <t>ヒツヨウ</t>
    </rPh>
    <rPh sb="170" eb="172">
      <t>ジョウキ</t>
    </rPh>
    <rPh sb="179" eb="181">
      <t>カンロ</t>
    </rPh>
    <rPh sb="181" eb="183">
      <t>ケイネン</t>
    </rPh>
    <rPh sb="183" eb="184">
      <t>カ</t>
    </rPh>
    <rPh sb="184" eb="185">
      <t>リツ</t>
    </rPh>
    <rPh sb="185" eb="187">
      <t>ジョウショウ</t>
    </rPh>
    <rPh sb="188" eb="190">
      <t>ヨクセイ</t>
    </rPh>
    <rPh sb="190" eb="191">
      <t>オヨ</t>
    </rPh>
    <rPh sb="193" eb="195">
      <t>カンロ</t>
    </rPh>
    <rPh sb="195" eb="197">
      <t>コウシン</t>
    </rPh>
    <rPh sb="197" eb="198">
      <t>リツ</t>
    </rPh>
    <rPh sb="199" eb="201">
      <t>コウジョウ</t>
    </rPh>
    <rPh sb="202" eb="203">
      <t>ハカ</t>
    </rPh>
    <rPh sb="219" eb="221">
      <t>ケイカク</t>
    </rPh>
    <rPh sb="221" eb="222">
      <t>テキ</t>
    </rPh>
    <rPh sb="223" eb="22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</si>
</sst>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0.37</c:v>
                </c:pt>
                <c:pt idx="1">
                  <c:v>0.38</c:v>
                </c:pt>
                <c:pt idx="2">
                  <c:v>0.62</c:v>
                </c:pt>
                <c:pt idx="3">
                  <c:v>1.07</c:v>
                </c:pt>
                <c:pt idx="4">
                  <c:v>1.25</c:v>
                </c:pt>
              </c:numCache>
            </c:numRef>
          </c:val>
          <c:extLst xmlns:c16r2="http://schemas.microsoft.com/office/drawing/2015/06/chart">
            <c:ext xmlns:c16="http://schemas.microsoft.com/office/drawing/2014/chart" uri="{C3380CC4-5D6E-409C-BE32-E72D297353CC}">
              <c16:uniqueId val="{00000000-53CF-4967-85F3-BED3C53BC3FB}"/>
            </c:ext>
          </c:extLst>
        </c:ser>
        <c:dLbls>
          <c:showLegendKey val="0"/>
          <c:showVal val="0"/>
          <c:showCatName val="0"/>
          <c:showSerName val="0"/>
          <c:showPercent val="0"/>
          <c:showBubbleSize val="0"/>
        </c:dLbls>
        <c:gapWidth val="150"/>
        <c:axId val="100053760"/>
        <c:axId val="10005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53CF-4967-85F3-BED3C53BC3FB}"/>
            </c:ext>
          </c:extLst>
        </c:ser>
        <c:dLbls>
          <c:showLegendKey val="0"/>
          <c:showVal val="0"/>
          <c:showCatName val="0"/>
          <c:showSerName val="0"/>
          <c:showPercent val="0"/>
          <c:showBubbleSize val="0"/>
        </c:dLbls>
        <c:marker val="1"/>
        <c:smooth val="0"/>
        <c:axId val="100053760"/>
        <c:axId val="100055680"/>
      </c:lineChart>
      <c:dateAx>
        <c:axId val="100053760"/>
        <c:scaling>
          <c:orientation val="minMax"/>
        </c:scaling>
        <c:delete val="1"/>
        <c:axPos val="b"/>
        <c:numFmt formatCode="ge" sourceLinked="1"/>
        <c:majorTickMark val="none"/>
        <c:minorTickMark val="none"/>
        <c:tickLblPos val="none"/>
        <c:crossAx val="100055680"/>
        <c:crosses val="autoZero"/>
        <c:auto val="1"/>
        <c:lblOffset val="100"/>
        <c:baseTimeUnit val="years"/>
      </c:dateAx>
      <c:valAx>
        <c:axId val="1000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59.75</c:v>
                </c:pt>
                <c:pt idx="1">
                  <c:v>58.44</c:v>
                </c:pt>
                <c:pt idx="2">
                  <c:v>58.18</c:v>
                </c:pt>
                <c:pt idx="3">
                  <c:v>58.01</c:v>
                </c:pt>
                <c:pt idx="4">
                  <c:v>56.82</c:v>
                </c:pt>
              </c:numCache>
            </c:numRef>
          </c:val>
          <c:extLst xmlns:c16r2="http://schemas.microsoft.com/office/drawing/2015/06/chart">
            <c:ext xmlns:c16="http://schemas.microsoft.com/office/drawing/2014/chart" uri="{C3380CC4-5D6E-409C-BE32-E72D297353CC}">
              <c16:uniqueId val="{00000000-2DEA-4679-B456-882578DE88E6}"/>
            </c:ext>
          </c:extLst>
        </c:ser>
        <c:dLbls>
          <c:showLegendKey val="0"/>
          <c:showVal val="0"/>
          <c:showCatName val="0"/>
          <c:showSerName val="0"/>
          <c:showPercent val="0"/>
          <c:showBubbleSize val="0"/>
        </c:dLbls>
        <c:gapWidth val="150"/>
        <c:axId val="104296832"/>
        <c:axId val="10429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2DEA-4679-B456-882578DE88E6}"/>
            </c:ext>
          </c:extLst>
        </c:ser>
        <c:dLbls>
          <c:showLegendKey val="0"/>
          <c:showVal val="0"/>
          <c:showCatName val="0"/>
          <c:showSerName val="0"/>
          <c:showPercent val="0"/>
          <c:showBubbleSize val="0"/>
        </c:dLbls>
        <c:marker val="1"/>
        <c:smooth val="0"/>
        <c:axId val="104296832"/>
        <c:axId val="104298752"/>
      </c:lineChart>
      <c:dateAx>
        <c:axId val="104296832"/>
        <c:scaling>
          <c:orientation val="minMax"/>
        </c:scaling>
        <c:delete val="1"/>
        <c:axPos val="b"/>
        <c:numFmt formatCode="ge" sourceLinked="1"/>
        <c:majorTickMark val="none"/>
        <c:minorTickMark val="none"/>
        <c:tickLblPos val="none"/>
        <c:crossAx val="104298752"/>
        <c:crosses val="autoZero"/>
        <c:auto val="1"/>
        <c:lblOffset val="100"/>
        <c:baseTimeUnit val="years"/>
      </c:dateAx>
      <c:valAx>
        <c:axId val="1042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86.15</c:v>
                </c:pt>
                <c:pt idx="1">
                  <c:v>85.33</c:v>
                </c:pt>
                <c:pt idx="2">
                  <c:v>84.16</c:v>
                </c:pt>
                <c:pt idx="3">
                  <c:v>83.76</c:v>
                </c:pt>
                <c:pt idx="4">
                  <c:v>84.48</c:v>
                </c:pt>
              </c:numCache>
            </c:numRef>
          </c:val>
          <c:extLst xmlns:c16r2="http://schemas.microsoft.com/office/drawing/2015/06/chart">
            <c:ext xmlns:c16="http://schemas.microsoft.com/office/drawing/2014/chart" uri="{C3380CC4-5D6E-409C-BE32-E72D297353CC}">
              <c16:uniqueId val="{00000000-753A-44BA-B374-49923F261BCC}"/>
            </c:ext>
          </c:extLst>
        </c:ser>
        <c:dLbls>
          <c:showLegendKey val="0"/>
          <c:showVal val="0"/>
          <c:showCatName val="0"/>
          <c:showSerName val="0"/>
          <c:showPercent val="0"/>
          <c:showBubbleSize val="0"/>
        </c:dLbls>
        <c:gapWidth val="150"/>
        <c:axId val="104416000"/>
        <c:axId val="10441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753A-44BA-B374-49923F261BCC}"/>
            </c:ext>
          </c:extLst>
        </c:ser>
        <c:dLbls>
          <c:showLegendKey val="0"/>
          <c:showVal val="0"/>
          <c:showCatName val="0"/>
          <c:showSerName val="0"/>
          <c:showPercent val="0"/>
          <c:showBubbleSize val="0"/>
        </c:dLbls>
        <c:marker val="1"/>
        <c:smooth val="0"/>
        <c:axId val="104416000"/>
        <c:axId val="104417920"/>
      </c:lineChart>
      <c:dateAx>
        <c:axId val="104416000"/>
        <c:scaling>
          <c:orientation val="minMax"/>
        </c:scaling>
        <c:delete val="1"/>
        <c:axPos val="b"/>
        <c:numFmt formatCode="ge" sourceLinked="1"/>
        <c:majorTickMark val="none"/>
        <c:minorTickMark val="none"/>
        <c:tickLblPos val="none"/>
        <c:crossAx val="104417920"/>
        <c:crosses val="autoZero"/>
        <c:auto val="1"/>
        <c:lblOffset val="100"/>
        <c:baseTimeUnit val="years"/>
      </c:dateAx>
      <c:valAx>
        <c:axId val="1044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128.94</c:v>
                </c:pt>
                <c:pt idx="1">
                  <c:v>123.58</c:v>
                </c:pt>
                <c:pt idx="2">
                  <c:v>115.81</c:v>
                </c:pt>
                <c:pt idx="3">
                  <c:v>123.37</c:v>
                </c:pt>
                <c:pt idx="4">
                  <c:v>118.75</c:v>
                </c:pt>
              </c:numCache>
            </c:numRef>
          </c:val>
          <c:extLst xmlns:c16r2="http://schemas.microsoft.com/office/drawing/2015/06/chart">
            <c:ext xmlns:c16="http://schemas.microsoft.com/office/drawing/2014/chart" uri="{C3380CC4-5D6E-409C-BE32-E72D297353CC}">
              <c16:uniqueId val="{00000000-8CE8-466E-80BC-2099E0DAF73F}"/>
            </c:ext>
          </c:extLst>
        </c:ser>
        <c:dLbls>
          <c:showLegendKey val="0"/>
          <c:showVal val="0"/>
          <c:showCatName val="0"/>
          <c:showSerName val="0"/>
          <c:showPercent val="0"/>
          <c:showBubbleSize val="0"/>
        </c:dLbls>
        <c:gapWidth val="150"/>
        <c:axId val="103969920"/>
        <c:axId val="10397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8CE8-466E-80BC-2099E0DAF73F}"/>
            </c:ext>
          </c:extLst>
        </c:ser>
        <c:dLbls>
          <c:showLegendKey val="0"/>
          <c:showVal val="0"/>
          <c:showCatName val="0"/>
          <c:showSerName val="0"/>
          <c:showPercent val="0"/>
          <c:showBubbleSize val="0"/>
        </c:dLbls>
        <c:marker val="1"/>
        <c:smooth val="0"/>
        <c:axId val="103969920"/>
        <c:axId val="103971840"/>
      </c:lineChart>
      <c:dateAx>
        <c:axId val="103969920"/>
        <c:scaling>
          <c:orientation val="minMax"/>
        </c:scaling>
        <c:delete val="1"/>
        <c:axPos val="b"/>
        <c:numFmt formatCode="ge" sourceLinked="1"/>
        <c:majorTickMark val="none"/>
        <c:minorTickMark val="none"/>
        <c:tickLblPos val="none"/>
        <c:crossAx val="103971840"/>
        <c:crosses val="autoZero"/>
        <c:auto val="1"/>
        <c:lblOffset val="100"/>
        <c:baseTimeUnit val="years"/>
      </c:dateAx>
      <c:valAx>
        <c:axId val="10397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9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41.15</c:v>
                </c:pt>
                <c:pt idx="1">
                  <c:v>42.64</c:v>
                </c:pt>
                <c:pt idx="2">
                  <c:v>42.58</c:v>
                </c:pt>
                <c:pt idx="3">
                  <c:v>43.57</c:v>
                </c:pt>
                <c:pt idx="4">
                  <c:v>44.23</c:v>
                </c:pt>
              </c:numCache>
            </c:numRef>
          </c:val>
          <c:extLst xmlns:c16r2="http://schemas.microsoft.com/office/drawing/2015/06/chart">
            <c:ext xmlns:c16="http://schemas.microsoft.com/office/drawing/2014/chart" uri="{C3380CC4-5D6E-409C-BE32-E72D297353CC}">
              <c16:uniqueId val="{00000000-D1D0-4809-9B17-F206FA068BF3}"/>
            </c:ext>
          </c:extLst>
        </c:ser>
        <c:dLbls>
          <c:showLegendKey val="0"/>
          <c:showVal val="0"/>
          <c:showCatName val="0"/>
          <c:showSerName val="0"/>
          <c:showPercent val="0"/>
          <c:showBubbleSize val="0"/>
        </c:dLbls>
        <c:gapWidth val="150"/>
        <c:axId val="104015360"/>
        <c:axId val="1040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D1D0-4809-9B17-F206FA068BF3}"/>
            </c:ext>
          </c:extLst>
        </c:ser>
        <c:dLbls>
          <c:showLegendKey val="0"/>
          <c:showVal val="0"/>
          <c:showCatName val="0"/>
          <c:showSerName val="0"/>
          <c:showPercent val="0"/>
          <c:showBubbleSize val="0"/>
        </c:dLbls>
        <c:marker val="1"/>
        <c:smooth val="0"/>
        <c:axId val="104015360"/>
        <c:axId val="104017280"/>
      </c:lineChart>
      <c:dateAx>
        <c:axId val="104015360"/>
        <c:scaling>
          <c:orientation val="minMax"/>
        </c:scaling>
        <c:delete val="1"/>
        <c:axPos val="b"/>
        <c:numFmt formatCode="ge" sourceLinked="1"/>
        <c:majorTickMark val="none"/>
        <c:minorTickMark val="none"/>
        <c:tickLblPos val="none"/>
        <c:crossAx val="104017280"/>
        <c:crosses val="autoZero"/>
        <c:auto val="1"/>
        <c:lblOffset val="100"/>
        <c:baseTimeUnit val="years"/>
      </c:dateAx>
      <c:valAx>
        <c:axId val="1040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19.3</c:v>
                </c:pt>
                <c:pt idx="1">
                  <c:v>21.35</c:v>
                </c:pt>
                <c:pt idx="2">
                  <c:v>23.88</c:v>
                </c:pt>
                <c:pt idx="3">
                  <c:v>26.66</c:v>
                </c:pt>
                <c:pt idx="4">
                  <c:v>26.3</c:v>
                </c:pt>
              </c:numCache>
            </c:numRef>
          </c:val>
          <c:extLst xmlns:c16r2="http://schemas.microsoft.com/office/drawing/2015/06/chart">
            <c:ext xmlns:c16="http://schemas.microsoft.com/office/drawing/2014/chart" uri="{C3380CC4-5D6E-409C-BE32-E72D297353CC}">
              <c16:uniqueId val="{00000000-00C6-4405-90AE-C8C682A5B7E3}"/>
            </c:ext>
          </c:extLst>
        </c:ser>
        <c:dLbls>
          <c:showLegendKey val="0"/>
          <c:showVal val="0"/>
          <c:showCatName val="0"/>
          <c:showSerName val="0"/>
          <c:showPercent val="0"/>
          <c:showBubbleSize val="0"/>
        </c:dLbls>
        <c:gapWidth val="150"/>
        <c:axId val="104068992"/>
        <c:axId val="10407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00C6-4405-90AE-C8C682A5B7E3}"/>
            </c:ext>
          </c:extLst>
        </c:ser>
        <c:dLbls>
          <c:showLegendKey val="0"/>
          <c:showVal val="0"/>
          <c:showCatName val="0"/>
          <c:showSerName val="0"/>
          <c:showPercent val="0"/>
          <c:showBubbleSize val="0"/>
        </c:dLbls>
        <c:marker val="1"/>
        <c:smooth val="0"/>
        <c:axId val="104068992"/>
        <c:axId val="104075264"/>
      </c:lineChart>
      <c:dateAx>
        <c:axId val="104068992"/>
        <c:scaling>
          <c:orientation val="minMax"/>
        </c:scaling>
        <c:delete val="1"/>
        <c:axPos val="b"/>
        <c:numFmt formatCode="ge" sourceLinked="1"/>
        <c:majorTickMark val="none"/>
        <c:minorTickMark val="none"/>
        <c:tickLblPos val="none"/>
        <c:crossAx val="104075264"/>
        <c:crosses val="autoZero"/>
        <c:auto val="1"/>
        <c:lblOffset val="100"/>
        <c:baseTimeUnit val="years"/>
      </c:dateAx>
      <c:valAx>
        <c:axId val="1040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A2D-4A11-B099-DE5BD3BFE931}"/>
            </c:ext>
          </c:extLst>
        </c:ser>
        <c:dLbls>
          <c:showLegendKey val="0"/>
          <c:showVal val="0"/>
          <c:showCatName val="0"/>
          <c:showSerName val="0"/>
          <c:showPercent val="0"/>
          <c:showBubbleSize val="0"/>
        </c:dLbls>
        <c:gapWidth val="150"/>
        <c:axId val="104112896"/>
        <c:axId val="10411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BA2D-4A11-B099-DE5BD3BFE931}"/>
            </c:ext>
          </c:extLst>
        </c:ser>
        <c:dLbls>
          <c:showLegendKey val="0"/>
          <c:showVal val="0"/>
          <c:showCatName val="0"/>
          <c:showSerName val="0"/>
          <c:showPercent val="0"/>
          <c:showBubbleSize val="0"/>
        </c:dLbls>
        <c:marker val="1"/>
        <c:smooth val="0"/>
        <c:axId val="104112896"/>
        <c:axId val="104114816"/>
      </c:lineChart>
      <c:dateAx>
        <c:axId val="104112896"/>
        <c:scaling>
          <c:orientation val="minMax"/>
        </c:scaling>
        <c:delete val="1"/>
        <c:axPos val="b"/>
        <c:numFmt formatCode="ge" sourceLinked="1"/>
        <c:majorTickMark val="none"/>
        <c:minorTickMark val="none"/>
        <c:tickLblPos val="none"/>
        <c:crossAx val="104114816"/>
        <c:crosses val="autoZero"/>
        <c:auto val="1"/>
        <c:lblOffset val="100"/>
        <c:baseTimeUnit val="years"/>
      </c:dateAx>
      <c:valAx>
        <c:axId val="104114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1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284.95999999999998</c:v>
                </c:pt>
                <c:pt idx="1">
                  <c:v>184.03</c:v>
                </c:pt>
                <c:pt idx="2">
                  <c:v>180.57</c:v>
                </c:pt>
                <c:pt idx="3">
                  <c:v>228.16</c:v>
                </c:pt>
                <c:pt idx="4">
                  <c:v>211.36</c:v>
                </c:pt>
              </c:numCache>
            </c:numRef>
          </c:val>
          <c:extLst xmlns:c16r2="http://schemas.microsoft.com/office/drawing/2015/06/chart">
            <c:ext xmlns:c16="http://schemas.microsoft.com/office/drawing/2014/chart" uri="{C3380CC4-5D6E-409C-BE32-E72D297353CC}">
              <c16:uniqueId val="{00000000-1C13-491C-8BE3-783F78C5BE67}"/>
            </c:ext>
          </c:extLst>
        </c:ser>
        <c:dLbls>
          <c:showLegendKey val="0"/>
          <c:showVal val="0"/>
          <c:showCatName val="0"/>
          <c:showSerName val="0"/>
          <c:showPercent val="0"/>
          <c:showBubbleSize val="0"/>
        </c:dLbls>
        <c:gapWidth val="150"/>
        <c:axId val="104481920"/>
        <c:axId val="10448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1C13-491C-8BE3-783F78C5BE67}"/>
            </c:ext>
          </c:extLst>
        </c:ser>
        <c:dLbls>
          <c:showLegendKey val="0"/>
          <c:showVal val="0"/>
          <c:showCatName val="0"/>
          <c:showSerName val="0"/>
          <c:showPercent val="0"/>
          <c:showBubbleSize val="0"/>
        </c:dLbls>
        <c:marker val="1"/>
        <c:smooth val="0"/>
        <c:axId val="104481920"/>
        <c:axId val="104483840"/>
      </c:lineChart>
      <c:dateAx>
        <c:axId val="104481920"/>
        <c:scaling>
          <c:orientation val="minMax"/>
        </c:scaling>
        <c:delete val="1"/>
        <c:axPos val="b"/>
        <c:numFmt formatCode="ge" sourceLinked="1"/>
        <c:majorTickMark val="none"/>
        <c:minorTickMark val="none"/>
        <c:tickLblPos val="none"/>
        <c:crossAx val="104483840"/>
        <c:crosses val="autoZero"/>
        <c:auto val="1"/>
        <c:lblOffset val="100"/>
        <c:baseTimeUnit val="years"/>
      </c:dateAx>
      <c:valAx>
        <c:axId val="104483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4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397.23</c:v>
                </c:pt>
                <c:pt idx="1">
                  <c:v>421.81</c:v>
                </c:pt>
                <c:pt idx="2">
                  <c:v>431.77</c:v>
                </c:pt>
                <c:pt idx="3">
                  <c:v>443.59</c:v>
                </c:pt>
                <c:pt idx="4">
                  <c:v>452.81</c:v>
                </c:pt>
              </c:numCache>
            </c:numRef>
          </c:val>
          <c:extLst xmlns:c16r2="http://schemas.microsoft.com/office/drawing/2015/06/chart">
            <c:ext xmlns:c16="http://schemas.microsoft.com/office/drawing/2014/chart" uri="{C3380CC4-5D6E-409C-BE32-E72D297353CC}">
              <c16:uniqueId val="{00000000-81F4-4747-879B-83657390136A}"/>
            </c:ext>
          </c:extLst>
        </c:ser>
        <c:dLbls>
          <c:showLegendKey val="0"/>
          <c:showVal val="0"/>
          <c:showCatName val="0"/>
          <c:showSerName val="0"/>
          <c:showPercent val="0"/>
          <c:showBubbleSize val="0"/>
        </c:dLbls>
        <c:gapWidth val="150"/>
        <c:axId val="104504704"/>
        <c:axId val="10452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81F4-4747-879B-83657390136A}"/>
            </c:ext>
          </c:extLst>
        </c:ser>
        <c:dLbls>
          <c:showLegendKey val="0"/>
          <c:showVal val="0"/>
          <c:showCatName val="0"/>
          <c:showSerName val="0"/>
          <c:showPercent val="0"/>
          <c:showBubbleSize val="0"/>
        </c:dLbls>
        <c:marker val="1"/>
        <c:smooth val="0"/>
        <c:axId val="104504704"/>
        <c:axId val="104523264"/>
      </c:lineChart>
      <c:dateAx>
        <c:axId val="104504704"/>
        <c:scaling>
          <c:orientation val="minMax"/>
        </c:scaling>
        <c:delete val="1"/>
        <c:axPos val="b"/>
        <c:numFmt formatCode="ge" sourceLinked="1"/>
        <c:majorTickMark val="none"/>
        <c:minorTickMark val="none"/>
        <c:tickLblPos val="none"/>
        <c:crossAx val="104523264"/>
        <c:crosses val="autoZero"/>
        <c:auto val="1"/>
        <c:lblOffset val="100"/>
        <c:baseTimeUnit val="years"/>
      </c:dateAx>
      <c:valAx>
        <c:axId val="104523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5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120.48</c:v>
                </c:pt>
                <c:pt idx="1">
                  <c:v>117.03</c:v>
                </c:pt>
                <c:pt idx="2">
                  <c:v>109.18</c:v>
                </c:pt>
                <c:pt idx="3">
                  <c:v>116.78</c:v>
                </c:pt>
                <c:pt idx="4">
                  <c:v>112.4</c:v>
                </c:pt>
              </c:numCache>
            </c:numRef>
          </c:val>
          <c:extLst xmlns:c16r2="http://schemas.microsoft.com/office/drawing/2015/06/chart">
            <c:ext xmlns:c16="http://schemas.microsoft.com/office/drawing/2014/chart" uri="{C3380CC4-5D6E-409C-BE32-E72D297353CC}">
              <c16:uniqueId val="{00000000-A218-4F7A-AB05-1B979C9C8B8A}"/>
            </c:ext>
          </c:extLst>
        </c:ser>
        <c:dLbls>
          <c:showLegendKey val="0"/>
          <c:showVal val="0"/>
          <c:showCatName val="0"/>
          <c:showSerName val="0"/>
          <c:showPercent val="0"/>
          <c:showBubbleSize val="0"/>
        </c:dLbls>
        <c:gapWidth val="150"/>
        <c:axId val="104226816"/>
        <c:axId val="10422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A218-4F7A-AB05-1B979C9C8B8A}"/>
            </c:ext>
          </c:extLst>
        </c:ser>
        <c:dLbls>
          <c:showLegendKey val="0"/>
          <c:showVal val="0"/>
          <c:showCatName val="0"/>
          <c:showSerName val="0"/>
          <c:showPercent val="0"/>
          <c:showBubbleSize val="0"/>
        </c:dLbls>
        <c:marker val="1"/>
        <c:smooth val="0"/>
        <c:axId val="104226816"/>
        <c:axId val="104228736"/>
      </c:lineChart>
      <c:dateAx>
        <c:axId val="104226816"/>
        <c:scaling>
          <c:orientation val="minMax"/>
        </c:scaling>
        <c:delete val="1"/>
        <c:axPos val="b"/>
        <c:numFmt formatCode="ge" sourceLinked="1"/>
        <c:majorTickMark val="none"/>
        <c:minorTickMark val="none"/>
        <c:tickLblPos val="none"/>
        <c:crossAx val="104228736"/>
        <c:crosses val="autoZero"/>
        <c:auto val="1"/>
        <c:lblOffset val="100"/>
        <c:baseTimeUnit val="years"/>
      </c:dateAx>
      <c:valAx>
        <c:axId val="1042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76.19</c:v>
                </c:pt>
                <c:pt idx="1">
                  <c:v>76.31</c:v>
                </c:pt>
                <c:pt idx="2">
                  <c:v>81.22</c:v>
                </c:pt>
                <c:pt idx="3">
                  <c:v>75.88</c:v>
                </c:pt>
                <c:pt idx="4">
                  <c:v>78.709999999999994</c:v>
                </c:pt>
              </c:numCache>
            </c:numRef>
          </c:val>
          <c:extLst xmlns:c16r2="http://schemas.microsoft.com/office/drawing/2015/06/chart">
            <c:ext xmlns:c16="http://schemas.microsoft.com/office/drawing/2014/chart" uri="{C3380CC4-5D6E-409C-BE32-E72D297353CC}">
              <c16:uniqueId val="{00000000-18C0-4E23-ADA6-C0359B9DB768}"/>
            </c:ext>
          </c:extLst>
        </c:ser>
        <c:dLbls>
          <c:showLegendKey val="0"/>
          <c:showVal val="0"/>
          <c:showCatName val="0"/>
          <c:showSerName val="0"/>
          <c:showPercent val="0"/>
          <c:showBubbleSize val="0"/>
        </c:dLbls>
        <c:gapWidth val="150"/>
        <c:axId val="104251392"/>
        <c:axId val="10425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18C0-4E23-ADA6-C0359B9DB768}"/>
            </c:ext>
          </c:extLst>
        </c:ser>
        <c:dLbls>
          <c:showLegendKey val="0"/>
          <c:showVal val="0"/>
          <c:showCatName val="0"/>
          <c:showSerName val="0"/>
          <c:showPercent val="0"/>
          <c:showBubbleSize val="0"/>
        </c:dLbls>
        <c:marker val="1"/>
        <c:smooth val="0"/>
        <c:axId val="104251392"/>
        <c:axId val="104253312"/>
      </c:lineChart>
      <c:dateAx>
        <c:axId val="104251392"/>
        <c:scaling>
          <c:orientation val="minMax"/>
        </c:scaling>
        <c:delete val="1"/>
        <c:axPos val="b"/>
        <c:numFmt formatCode="ge" sourceLinked="1"/>
        <c:majorTickMark val="none"/>
        <c:minorTickMark val="none"/>
        <c:tickLblPos val="none"/>
        <c:crossAx val="104253312"/>
        <c:crosses val="autoZero"/>
        <c:auto val="1"/>
        <c:lblOffset val="100"/>
        <c:baseTimeUnit val="years"/>
      </c:dateAx>
      <c:valAx>
        <c:axId val="1042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静岡県　沼津市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非設置</v>
      </c>
      <c r="AE8" s="82"/>
      <c r="AF8" s="82"/>
      <c r="AG8" s="82"/>
      <c r="AH8" s="82"/>
      <c r="AI8" s="82"/>
      <c r="AJ8" s="82"/>
      <c r="AK8" s="4"/>
      <c r="AL8" s="70">
        <f>データ!$R$6</f>
        <v>197349</v>
      </c>
      <c r="AM8" s="70"/>
      <c r="AN8" s="70"/>
      <c r="AO8" s="70"/>
      <c r="AP8" s="70"/>
      <c r="AQ8" s="70"/>
      <c r="AR8" s="70"/>
      <c r="AS8" s="70"/>
      <c r="AT8" s="66">
        <f>データ!$S$6</f>
        <v>186.96</v>
      </c>
      <c r="AU8" s="67"/>
      <c r="AV8" s="67"/>
      <c r="AW8" s="67"/>
      <c r="AX8" s="67"/>
      <c r="AY8" s="67"/>
      <c r="AZ8" s="67"/>
      <c r="BA8" s="67"/>
      <c r="BB8" s="69">
        <f>データ!$T$6</f>
        <v>1055.57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62.56</v>
      </c>
      <c r="J10" s="67"/>
      <c r="K10" s="67"/>
      <c r="L10" s="67"/>
      <c r="M10" s="67"/>
      <c r="N10" s="67"/>
      <c r="O10" s="68"/>
      <c r="P10" s="69">
        <f>データ!$P$6</f>
        <v>99.41</v>
      </c>
      <c r="Q10" s="69"/>
      <c r="R10" s="69"/>
      <c r="S10" s="69"/>
      <c r="T10" s="69"/>
      <c r="U10" s="69"/>
      <c r="V10" s="69"/>
      <c r="W10" s="70">
        <f>データ!$Q$6</f>
        <v>1610</v>
      </c>
      <c r="X10" s="70"/>
      <c r="Y10" s="70"/>
      <c r="Z10" s="70"/>
      <c r="AA10" s="70"/>
      <c r="AB10" s="70"/>
      <c r="AC10" s="70"/>
      <c r="AD10" s="2"/>
      <c r="AE10" s="2"/>
      <c r="AF10" s="2"/>
      <c r="AG10" s="2"/>
      <c r="AH10" s="4"/>
      <c r="AI10" s="4"/>
      <c r="AJ10" s="4"/>
      <c r="AK10" s="4"/>
      <c r="AL10" s="70">
        <f>データ!$U$6</f>
        <v>227795</v>
      </c>
      <c r="AM10" s="70"/>
      <c r="AN10" s="70"/>
      <c r="AO10" s="70"/>
      <c r="AP10" s="70"/>
      <c r="AQ10" s="70"/>
      <c r="AR10" s="70"/>
      <c r="AS10" s="70"/>
      <c r="AT10" s="66">
        <f>データ!$V$6</f>
        <v>66.45</v>
      </c>
      <c r="AU10" s="67"/>
      <c r="AV10" s="67"/>
      <c r="AW10" s="67"/>
      <c r="AX10" s="67"/>
      <c r="AY10" s="67"/>
      <c r="AZ10" s="67"/>
      <c r="BA10" s="67"/>
      <c r="BB10" s="69">
        <f>データ!$W$6</f>
        <v>3428.07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XQKAEF9rd7jYYVQY3whe/FvTg9lg4JwrIf7WBvYC/MlGCvrsgJz44KCIivl7vn9WbaD8WEwExvpmtAKbtA6w==" saltValue="YaAU7jIEnnLR3Bg3/Z9eX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222038</v>
      </c>
      <c r="D6" s="33">
        <f t="shared" si="3"/>
        <v>46</v>
      </c>
      <c r="E6" s="33">
        <f t="shared" si="3"/>
        <v>1</v>
      </c>
      <c r="F6" s="33">
        <f t="shared" si="3"/>
        <v>0</v>
      </c>
      <c r="G6" s="33">
        <f t="shared" si="3"/>
        <v>1</v>
      </c>
      <c r="H6" s="33" t="str">
        <f t="shared" si="3"/>
        <v>静岡県　沼津市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62.56</v>
      </c>
      <c r="P6" s="34">
        <f t="shared" si="3"/>
        <v>99.41</v>
      </c>
      <c r="Q6" s="34">
        <f t="shared" si="3"/>
        <v>1610</v>
      </c>
      <c r="R6" s="34">
        <f t="shared" si="3"/>
        <v>197349</v>
      </c>
      <c r="S6" s="34">
        <f t="shared" si="3"/>
        <v>186.96</v>
      </c>
      <c r="T6" s="34">
        <f t="shared" si="3"/>
        <v>1055.57</v>
      </c>
      <c r="U6" s="34">
        <f t="shared" si="3"/>
        <v>227795</v>
      </c>
      <c r="V6" s="34">
        <f t="shared" si="3"/>
        <v>66.45</v>
      </c>
      <c r="W6" s="34">
        <f t="shared" si="3"/>
        <v>3428.07</v>
      </c>
      <c r="X6" s="35">
        <f>IF(X7="",NA(),X7)</f>
        <v>128.94</v>
      </c>
      <c r="Y6" s="35">
        <f t="shared" ref="Y6:AG6" si="4">IF(Y7="",NA(),Y7)</f>
        <v>123.58</v>
      </c>
      <c r="Z6" s="35">
        <f t="shared" si="4"/>
        <v>115.81</v>
      </c>
      <c r="AA6" s="35">
        <f t="shared" si="4"/>
        <v>123.37</v>
      </c>
      <c r="AB6" s="35">
        <f t="shared" si="4"/>
        <v>118.75</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284.95999999999998</v>
      </c>
      <c r="AU6" s="35">
        <f t="shared" ref="AU6:BC6" si="6">IF(AU7="",NA(),AU7)</f>
        <v>184.03</v>
      </c>
      <c r="AV6" s="35">
        <f t="shared" si="6"/>
        <v>180.57</v>
      </c>
      <c r="AW6" s="35">
        <f t="shared" si="6"/>
        <v>228.16</v>
      </c>
      <c r="AX6" s="35">
        <f t="shared" si="6"/>
        <v>211.36</v>
      </c>
      <c r="AY6" s="35">
        <f t="shared" si="6"/>
        <v>628.34</v>
      </c>
      <c r="AZ6" s="35">
        <f t="shared" si="6"/>
        <v>289.8</v>
      </c>
      <c r="BA6" s="35">
        <f t="shared" si="6"/>
        <v>299.44</v>
      </c>
      <c r="BB6" s="35">
        <f t="shared" si="6"/>
        <v>311.99</v>
      </c>
      <c r="BC6" s="35">
        <f t="shared" si="6"/>
        <v>307.83</v>
      </c>
      <c r="BD6" s="34" t="str">
        <f>IF(BD7="","",IF(BD7="-","【-】","【"&amp;SUBSTITUTE(TEXT(BD7,"#,##0.00"),"-","△")&amp;"】"))</f>
        <v>【264.34】</v>
      </c>
      <c r="BE6" s="35">
        <f>IF(BE7="",NA(),BE7)</f>
        <v>397.23</v>
      </c>
      <c r="BF6" s="35">
        <f t="shared" ref="BF6:BN6" si="7">IF(BF7="",NA(),BF7)</f>
        <v>421.81</v>
      </c>
      <c r="BG6" s="35">
        <f t="shared" si="7"/>
        <v>431.77</v>
      </c>
      <c r="BH6" s="35">
        <f t="shared" si="7"/>
        <v>443.59</v>
      </c>
      <c r="BI6" s="35">
        <f t="shared" si="7"/>
        <v>452.81</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120.48</v>
      </c>
      <c r="BQ6" s="35">
        <f t="shared" ref="BQ6:BY6" si="8">IF(BQ7="",NA(),BQ7)</f>
        <v>117.03</v>
      </c>
      <c r="BR6" s="35">
        <f t="shared" si="8"/>
        <v>109.18</v>
      </c>
      <c r="BS6" s="35">
        <f t="shared" si="8"/>
        <v>116.78</v>
      </c>
      <c r="BT6" s="35">
        <f t="shared" si="8"/>
        <v>112.4</v>
      </c>
      <c r="BU6" s="35">
        <f t="shared" si="8"/>
        <v>99.89</v>
      </c>
      <c r="BV6" s="35">
        <f t="shared" si="8"/>
        <v>107.05</v>
      </c>
      <c r="BW6" s="35">
        <f t="shared" si="8"/>
        <v>106.4</v>
      </c>
      <c r="BX6" s="35">
        <f t="shared" si="8"/>
        <v>107.61</v>
      </c>
      <c r="BY6" s="35">
        <f t="shared" si="8"/>
        <v>106.02</v>
      </c>
      <c r="BZ6" s="34" t="str">
        <f>IF(BZ7="","",IF(BZ7="-","【-】","【"&amp;SUBSTITUTE(TEXT(BZ7,"#,##0.00"),"-","△")&amp;"】"))</f>
        <v>【104.36】</v>
      </c>
      <c r="CA6" s="35">
        <f>IF(CA7="",NA(),CA7)</f>
        <v>76.19</v>
      </c>
      <c r="CB6" s="35">
        <f t="shared" ref="CB6:CJ6" si="9">IF(CB7="",NA(),CB7)</f>
        <v>76.31</v>
      </c>
      <c r="CC6" s="35">
        <f t="shared" si="9"/>
        <v>81.22</v>
      </c>
      <c r="CD6" s="35">
        <f t="shared" si="9"/>
        <v>75.88</v>
      </c>
      <c r="CE6" s="35">
        <f t="shared" si="9"/>
        <v>78.709999999999994</v>
      </c>
      <c r="CF6" s="35">
        <f t="shared" si="9"/>
        <v>165.34</v>
      </c>
      <c r="CG6" s="35">
        <f t="shared" si="9"/>
        <v>155.09</v>
      </c>
      <c r="CH6" s="35">
        <f t="shared" si="9"/>
        <v>156.29</v>
      </c>
      <c r="CI6" s="35">
        <f t="shared" si="9"/>
        <v>155.69</v>
      </c>
      <c r="CJ6" s="35">
        <f t="shared" si="9"/>
        <v>158.6</v>
      </c>
      <c r="CK6" s="34" t="str">
        <f>IF(CK7="","",IF(CK7="-","【-】","【"&amp;SUBSTITUTE(TEXT(CK7,"#,##0.00"),"-","△")&amp;"】"))</f>
        <v>【165.71】</v>
      </c>
      <c r="CL6" s="35">
        <f>IF(CL7="",NA(),CL7)</f>
        <v>59.75</v>
      </c>
      <c r="CM6" s="35">
        <f t="shared" ref="CM6:CU6" si="10">IF(CM7="",NA(),CM7)</f>
        <v>58.44</v>
      </c>
      <c r="CN6" s="35">
        <f t="shared" si="10"/>
        <v>58.18</v>
      </c>
      <c r="CO6" s="35">
        <f t="shared" si="10"/>
        <v>58.01</v>
      </c>
      <c r="CP6" s="35">
        <f t="shared" si="10"/>
        <v>56.82</v>
      </c>
      <c r="CQ6" s="35">
        <f t="shared" si="10"/>
        <v>62.15</v>
      </c>
      <c r="CR6" s="35">
        <f t="shared" si="10"/>
        <v>61.61</v>
      </c>
      <c r="CS6" s="35">
        <f t="shared" si="10"/>
        <v>62.34</v>
      </c>
      <c r="CT6" s="35">
        <f t="shared" si="10"/>
        <v>62.46</v>
      </c>
      <c r="CU6" s="35">
        <f t="shared" si="10"/>
        <v>62.88</v>
      </c>
      <c r="CV6" s="34" t="str">
        <f>IF(CV7="","",IF(CV7="-","【-】","【"&amp;SUBSTITUTE(TEXT(CV7,"#,##0.00"),"-","△")&amp;"】"))</f>
        <v>【60.41】</v>
      </c>
      <c r="CW6" s="35">
        <f>IF(CW7="",NA(),CW7)</f>
        <v>86.15</v>
      </c>
      <c r="CX6" s="35">
        <f t="shared" ref="CX6:DF6" si="11">IF(CX7="",NA(),CX7)</f>
        <v>85.33</v>
      </c>
      <c r="CY6" s="35">
        <f t="shared" si="11"/>
        <v>84.16</v>
      </c>
      <c r="CZ6" s="35">
        <f t="shared" si="11"/>
        <v>83.76</v>
      </c>
      <c r="DA6" s="35">
        <f t="shared" si="11"/>
        <v>84.48</v>
      </c>
      <c r="DB6" s="35">
        <f t="shared" si="11"/>
        <v>90.64</v>
      </c>
      <c r="DC6" s="35">
        <f t="shared" si="11"/>
        <v>90.23</v>
      </c>
      <c r="DD6" s="35">
        <f t="shared" si="11"/>
        <v>90.15</v>
      </c>
      <c r="DE6" s="35">
        <f t="shared" si="11"/>
        <v>90.62</v>
      </c>
      <c r="DF6" s="35">
        <f t="shared" si="11"/>
        <v>90.13</v>
      </c>
      <c r="DG6" s="34" t="str">
        <f>IF(DG7="","",IF(DG7="-","【-】","【"&amp;SUBSTITUTE(TEXT(DG7,"#,##0.00"),"-","△")&amp;"】"))</f>
        <v>【89.93】</v>
      </c>
      <c r="DH6" s="35">
        <f>IF(DH7="",NA(),DH7)</f>
        <v>41.15</v>
      </c>
      <c r="DI6" s="35">
        <f t="shared" ref="DI6:DQ6" si="12">IF(DI7="",NA(),DI7)</f>
        <v>42.64</v>
      </c>
      <c r="DJ6" s="35">
        <f t="shared" si="12"/>
        <v>42.58</v>
      </c>
      <c r="DK6" s="35">
        <f t="shared" si="12"/>
        <v>43.57</v>
      </c>
      <c r="DL6" s="35">
        <f t="shared" si="12"/>
        <v>44.23</v>
      </c>
      <c r="DM6" s="35">
        <f t="shared" si="12"/>
        <v>43.24</v>
      </c>
      <c r="DN6" s="35">
        <f t="shared" si="12"/>
        <v>46.36</v>
      </c>
      <c r="DO6" s="35">
        <f t="shared" si="12"/>
        <v>47.37</v>
      </c>
      <c r="DP6" s="35">
        <f t="shared" si="12"/>
        <v>48.01</v>
      </c>
      <c r="DQ6" s="35">
        <f t="shared" si="12"/>
        <v>48.01</v>
      </c>
      <c r="DR6" s="34" t="str">
        <f>IF(DR7="","",IF(DR7="-","【-】","【"&amp;SUBSTITUTE(TEXT(DR7,"#,##0.00"),"-","△")&amp;"】"))</f>
        <v>【48.12】</v>
      </c>
      <c r="DS6" s="35">
        <f>IF(DS7="",NA(),DS7)</f>
        <v>19.3</v>
      </c>
      <c r="DT6" s="35">
        <f t="shared" ref="DT6:EB6" si="13">IF(DT7="",NA(),DT7)</f>
        <v>21.35</v>
      </c>
      <c r="DU6" s="35">
        <f t="shared" si="13"/>
        <v>23.88</v>
      </c>
      <c r="DV6" s="35">
        <f t="shared" si="13"/>
        <v>26.66</v>
      </c>
      <c r="DW6" s="35">
        <f t="shared" si="13"/>
        <v>26.3</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0.37</v>
      </c>
      <c r="EE6" s="35">
        <f t="shared" ref="EE6:EM6" si="14">IF(EE7="",NA(),EE7)</f>
        <v>0.38</v>
      </c>
      <c r="EF6" s="35">
        <f t="shared" si="14"/>
        <v>0.62</v>
      </c>
      <c r="EG6" s="35">
        <f t="shared" si="14"/>
        <v>1.07</v>
      </c>
      <c r="EH6" s="35">
        <f t="shared" si="14"/>
        <v>1.25</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222038</v>
      </c>
      <c r="D7" s="37">
        <v>46</v>
      </c>
      <c r="E7" s="37">
        <v>1</v>
      </c>
      <c r="F7" s="37">
        <v>0</v>
      </c>
      <c r="G7" s="37">
        <v>1</v>
      </c>
      <c r="H7" s="37" t="s">
        <v>105</v>
      </c>
      <c r="I7" s="37" t="s">
        <v>106</v>
      </c>
      <c r="J7" s="37" t="s">
        <v>107</v>
      </c>
      <c r="K7" s="37" t="s">
        <v>108</v>
      </c>
      <c r="L7" s="37" t="s">
        <v>109</v>
      </c>
      <c r="M7" s="37" t="s">
        <v>110</v>
      </c>
      <c r="N7" s="38" t="s">
        <v>111</v>
      </c>
      <c r="O7" s="38">
        <v>62.56</v>
      </c>
      <c r="P7" s="38">
        <v>99.41</v>
      </c>
      <c r="Q7" s="38">
        <v>1610</v>
      </c>
      <c r="R7" s="38">
        <v>197349</v>
      </c>
      <c r="S7" s="38">
        <v>186.96</v>
      </c>
      <c r="T7" s="38">
        <v>1055.57</v>
      </c>
      <c r="U7" s="38">
        <v>227795</v>
      </c>
      <c r="V7" s="38">
        <v>66.45</v>
      </c>
      <c r="W7" s="38">
        <v>3428.07</v>
      </c>
      <c r="X7" s="38">
        <v>128.94</v>
      </c>
      <c r="Y7" s="38">
        <v>123.58</v>
      </c>
      <c r="Z7" s="38">
        <v>115.81</v>
      </c>
      <c r="AA7" s="38">
        <v>123.37</v>
      </c>
      <c r="AB7" s="38">
        <v>118.75</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284.95999999999998</v>
      </c>
      <c r="AU7" s="38">
        <v>184.03</v>
      </c>
      <c r="AV7" s="38">
        <v>180.57</v>
      </c>
      <c r="AW7" s="38">
        <v>228.16</v>
      </c>
      <c r="AX7" s="38">
        <v>211.36</v>
      </c>
      <c r="AY7" s="38">
        <v>628.34</v>
      </c>
      <c r="AZ7" s="38">
        <v>289.8</v>
      </c>
      <c r="BA7" s="38">
        <v>299.44</v>
      </c>
      <c r="BB7" s="38">
        <v>311.99</v>
      </c>
      <c r="BC7" s="38">
        <v>307.83</v>
      </c>
      <c r="BD7" s="38">
        <v>264.33999999999997</v>
      </c>
      <c r="BE7" s="38">
        <v>397.23</v>
      </c>
      <c r="BF7" s="38">
        <v>421.81</v>
      </c>
      <c r="BG7" s="38">
        <v>431.77</v>
      </c>
      <c r="BH7" s="38">
        <v>443.59</v>
      </c>
      <c r="BI7" s="38">
        <v>452.81</v>
      </c>
      <c r="BJ7" s="38">
        <v>297.13</v>
      </c>
      <c r="BK7" s="38">
        <v>301.99</v>
      </c>
      <c r="BL7" s="38">
        <v>298.08999999999997</v>
      </c>
      <c r="BM7" s="38">
        <v>291.77999999999997</v>
      </c>
      <c r="BN7" s="38">
        <v>295.44</v>
      </c>
      <c r="BO7" s="38">
        <v>274.27</v>
      </c>
      <c r="BP7" s="38">
        <v>120.48</v>
      </c>
      <c r="BQ7" s="38">
        <v>117.03</v>
      </c>
      <c r="BR7" s="38">
        <v>109.18</v>
      </c>
      <c r="BS7" s="38">
        <v>116.78</v>
      </c>
      <c r="BT7" s="38">
        <v>112.4</v>
      </c>
      <c r="BU7" s="38">
        <v>99.89</v>
      </c>
      <c r="BV7" s="38">
        <v>107.05</v>
      </c>
      <c r="BW7" s="38">
        <v>106.4</v>
      </c>
      <c r="BX7" s="38">
        <v>107.61</v>
      </c>
      <c r="BY7" s="38">
        <v>106.02</v>
      </c>
      <c r="BZ7" s="38">
        <v>104.36</v>
      </c>
      <c r="CA7" s="38">
        <v>76.19</v>
      </c>
      <c r="CB7" s="38">
        <v>76.31</v>
      </c>
      <c r="CC7" s="38">
        <v>81.22</v>
      </c>
      <c r="CD7" s="38">
        <v>75.88</v>
      </c>
      <c r="CE7" s="38">
        <v>78.709999999999994</v>
      </c>
      <c r="CF7" s="38">
        <v>165.34</v>
      </c>
      <c r="CG7" s="38">
        <v>155.09</v>
      </c>
      <c r="CH7" s="38">
        <v>156.29</v>
      </c>
      <c r="CI7" s="38">
        <v>155.69</v>
      </c>
      <c r="CJ7" s="38">
        <v>158.6</v>
      </c>
      <c r="CK7" s="38">
        <v>165.71</v>
      </c>
      <c r="CL7" s="38">
        <v>59.75</v>
      </c>
      <c r="CM7" s="38">
        <v>58.44</v>
      </c>
      <c r="CN7" s="38">
        <v>58.18</v>
      </c>
      <c r="CO7" s="38">
        <v>58.01</v>
      </c>
      <c r="CP7" s="38">
        <v>56.82</v>
      </c>
      <c r="CQ7" s="38">
        <v>62.15</v>
      </c>
      <c r="CR7" s="38">
        <v>61.61</v>
      </c>
      <c r="CS7" s="38">
        <v>62.34</v>
      </c>
      <c r="CT7" s="38">
        <v>62.46</v>
      </c>
      <c r="CU7" s="38">
        <v>62.88</v>
      </c>
      <c r="CV7" s="38">
        <v>60.41</v>
      </c>
      <c r="CW7" s="38">
        <v>86.15</v>
      </c>
      <c r="CX7" s="38">
        <v>85.33</v>
      </c>
      <c r="CY7" s="38">
        <v>84.16</v>
      </c>
      <c r="CZ7" s="38">
        <v>83.76</v>
      </c>
      <c r="DA7" s="38">
        <v>84.48</v>
      </c>
      <c r="DB7" s="38">
        <v>90.64</v>
      </c>
      <c r="DC7" s="38">
        <v>90.23</v>
      </c>
      <c r="DD7" s="38">
        <v>90.15</v>
      </c>
      <c r="DE7" s="38">
        <v>90.62</v>
      </c>
      <c r="DF7" s="38">
        <v>90.13</v>
      </c>
      <c r="DG7" s="38">
        <v>89.93</v>
      </c>
      <c r="DH7" s="38">
        <v>41.15</v>
      </c>
      <c r="DI7" s="38">
        <v>42.64</v>
      </c>
      <c r="DJ7" s="38">
        <v>42.58</v>
      </c>
      <c r="DK7" s="38">
        <v>43.57</v>
      </c>
      <c r="DL7" s="38">
        <v>44.23</v>
      </c>
      <c r="DM7" s="38">
        <v>43.24</v>
      </c>
      <c r="DN7" s="38">
        <v>46.36</v>
      </c>
      <c r="DO7" s="38">
        <v>47.37</v>
      </c>
      <c r="DP7" s="38">
        <v>48.01</v>
      </c>
      <c r="DQ7" s="38">
        <v>48.01</v>
      </c>
      <c r="DR7" s="38">
        <v>48.12</v>
      </c>
      <c r="DS7" s="38">
        <v>19.3</v>
      </c>
      <c r="DT7" s="38">
        <v>21.35</v>
      </c>
      <c r="DU7" s="38">
        <v>23.88</v>
      </c>
      <c r="DV7" s="38">
        <v>26.66</v>
      </c>
      <c r="DW7" s="38">
        <v>26.3</v>
      </c>
      <c r="DX7" s="38">
        <v>12.21</v>
      </c>
      <c r="DY7" s="38">
        <v>13.57</v>
      </c>
      <c r="DZ7" s="38">
        <v>14.27</v>
      </c>
      <c r="EA7" s="38">
        <v>16.170000000000002</v>
      </c>
      <c r="EB7" s="38">
        <v>16.600000000000001</v>
      </c>
      <c r="EC7" s="38">
        <v>15.89</v>
      </c>
      <c r="ED7" s="38">
        <v>0.37</v>
      </c>
      <c r="EE7" s="38">
        <v>0.38</v>
      </c>
      <c r="EF7" s="38">
        <v>0.62</v>
      </c>
      <c r="EG7" s="38">
        <v>1.07</v>
      </c>
      <c r="EH7" s="38">
        <v>1.25</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2019-02-05T07:08:56Z</cp:lastPrinted>
  <dcterms:created xsi:type="dcterms:W3CDTF">2018-12-03T08:32:18Z</dcterms:created>
  <dcterms:modified xsi:type="dcterms:W3CDTF">2019-02-05T07:08:57Z</dcterms:modified>
  <cp:category/>
</cp:coreProperties>
</file>