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076554\Desktop\経営比較分析表（水道事業）\01 水道事業（簡水含む）\法非適用\"/>
    </mc:Choice>
  </mc:AlternateContent>
  <workbookProtection workbookAlgorithmName="SHA-512" workbookHashValue="xgv7Mkz2+8zVgImoPBbvMZXsD9/UEicCaV00SX++GWqYBk3TwKTlXmwKODb+0kLCBjsQIQFuA0MIyO7svnmDvw==" workbookSaltValue="kVH/S79ANKJqQpe2x48++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<sst xmlns="http://schemas.openxmlformats.org/spreadsheetml/2006/main" count="237" uniqueCount="124">
  <si>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</si>
  <si>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</si>
  <si>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</si>
  <si>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</si>
  <si>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</si>
  <si>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2">
      <t>カンリ</t>
    </rPh>
    <rPh sb="2" eb="3">
      <t>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</si>
  <si>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</si>
  <si>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</si>
  <si>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</si>
  <si>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</si>
  <si>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</si>
  <si>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</si>
  <si>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</si>
  <si>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</si>
  <si>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</si>
  <si>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</si>
  <si>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</si>
  <si>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</si>
  <si>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</si>
  <si>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</si>
  <si>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</si>
  <si>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</si>
  <si>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</si>
  <si>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</si>
  <si>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</si>
  <si>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</si>
  <si>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</si>
  <si>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</si>
  <si>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</si>
  <si>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</si>
  <si>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</si>
  <si>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</si>
  <si>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</si>
  <si>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</si>
  <si>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</si>
  <si>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</si>
  <si>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</si>
  <si>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</si>
  <si>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</si>
  <si>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</si>
  <si>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平成25年度における各指標の類似団体平均値は、当時の事業数を基に算出していますが、管路更新率については、平成26年度の事業数を基に類似団体平均値を算出しています。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</si>
  <si>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</si>
  <si>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</si>
  <si>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</si>
  <si>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</si>
  <si>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</si>
  <si>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</si>
  <si>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</si>
  <si>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</si>
  <si>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</si>
  <si>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</si>
  <si>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</si>
  <si>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</si>
  <si>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</si>
  <si>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</si>
  <si>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水道事業(法非適用)</t>
    <rPh sb="0" eb="2">
      <t>スイドウ</t>
    </rPh>
    <rPh sb="2" eb="4">
      <t>ジギョウ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</si>
  <si>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</si>
  <si>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</si>
  <si>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</si>
  <si>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</si>
  <si>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</si>
  <si>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</si>
  <si>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</si>
  <si>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</si>
  <si>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</si>
  <si>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</si>
  <si>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</si>
  <si>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</si>
  <si>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</si>
  <si>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</si>
  <si>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</si>
  <si>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</si>
  <si>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</si>
  <si>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</si>
  <si>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</si>
  <si>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</si>
  <si>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</si>
  <si>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</si>
  <si>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</si>
  <si>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</si>
  <si>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</si>
  <si>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</si>
  <si>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</si>
  <si>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</si>
  <si>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</si>
  <si>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管理者の情報</t>
    <rPh sb="0" eb="3">
      <t>カンリシャ</t>
    </rPh>
    <rPh sb="4" eb="6">
      <t>ジョウホウ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</si>
  <si>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</si>
  <si>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</si>
  <si>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</si>
  <si>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</si>
  <si>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</si>
  <si>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</si>
  <si>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</si>
  <si>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</si>
  <si>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</si>
  <si>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</si>
  <si>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</si>
  <si>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</si>
  <si>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</si>
  <si>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</si>
  <si>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</si>
  <si>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</si>
  <si>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</si>
  <si>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</si>
  <si>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</si>
  <si>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</si>
  <si>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</si>
  <si>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</si>
  <si>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静岡県　沼津市</t>
  </si>
  <si>
    <t>法非適用</t>
  </si>
  <si>
    <t>水道事業</t>
  </si>
  <si>
    <t>簡易水道事業</t>
  </si>
  <si>
    <t>D4</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</si>
  <si>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</si>
  <si>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</si>
  <si>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</si>
  <si>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</si>
  <si>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</si>
  <si>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</si>
  <si>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</si>
  <si>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</si>
  <si>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沼津市の簡易水道事業は、井田地区を給水区域としており、平成29年度現在、給水人口57人と事業規模は小さい。
　総収入と総費用の比較で表される①収益的収支比率は100％を超える年（黒字）もあれば、超えない年（赤字）もあるなど、安定していない。これは井田地区の地域性によるもので、定住人口が少なく観光が主な産業である同地区においては、観光客数に水道使用量も左右されるためであると考えられる。
　１㎥当たりどの程度経費がかかっているかを表す⑥給水原価は、全国及び類似団体平均より低く、効率の良い維持管理ができていると考えられるが、⑦施設利用率は、低い状況であるため、今後施設利用状況や施設規模等について、検討の余地があると言える。
　また、給水に係る経費がどの程度水道料金で賄えているかを表す⑤料金回収率は43.52%に留まっており、水道料金のみでは経営が成り立っていないことが示されている。</t>
    <rPh sb="18" eb="20">
      <t>キュウスイ</t>
    </rPh>
    <rPh sb="20" eb="22">
      <t>クイキ</t>
    </rPh>
    <rPh sb="28" eb="30">
      <t>ヘイセイ</t>
    </rPh>
    <rPh sb="216" eb="217">
      <t>アラワ</t>
    </rPh>
    <rPh sb="227" eb="228">
      <t>オヨ</t>
    </rPh>
    <rPh sb="264" eb="266">
      <t>シセツ</t>
    </rPh>
    <rPh sb="266" eb="269">
      <t>リヨウリツ</t>
    </rPh>
    <rPh sb="271" eb="272">
      <t>ヒク</t>
    </rPh>
    <rPh sb="273" eb="275">
      <t>ジョウキョウ</t>
    </rPh>
    <rPh sb="281" eb="283">
      <t>コンゴ</t>
    </rPh>
    <rPh sb="283" eb="285">
      <t>シセツ</t>
    </rPh>
    <rPh sb="285" eb="287">
      <t>リヨウ</t>
    </rPh>
    <rPh sb="287" eb="289">
      <t>ジョウキョウ</t>
    </rPh>
    <rPh sb="290" eb="292">
      <t>シセツ</t>
    </rPh>
    <rPh sb="292" eb="294">
      <t>キボ</t>
    </rPh>
    <rPh sb="294" eb="295">
      <t>トウ</t>
    </rPh>
    <rPh sb="300" eb="302">
      <t>ケントウ</t>
    </rPh>
    <rPh sb="303" eb="305">
      <t>ヨチ</t>
    </rPh>
    <rPh sb="309" eb="310">
      <t>イ</t>
    </rPh>
    <rPh sb="342" eb="343">
      <t>アラワ</t>
    </rPh>
    <rPh sb="358" eb="359">
      <t>トド</t>
    </rPh>
    <rPh sb="387" eb="388">
      <t>シメ</t>
    </rPh>
    <phoneticPr fontId="17"/>
  </si>
  <si>
    <t>　井田地区の水道使用量は、観光客数で左右されており、さらに定住人口は減少し続けているため、水道料金収入のみで維持管理に係る経費を賄うだけの増収は困難であると考える。
　また、⑥給水原価が示すように効率の良い維持管理を行えているため、大幅な経費削減も期待できない。以上を踏まえ、今後も住民へのサービスの安定的な提供を継続していくため、関係機関と協議し水道事業への統合を進めていく。</t>
    <rPh sb="1" eb="2">
      <t>イ</t>
    </rPh>
    <rPh sb="2" eb="3">
      <t>タ</t>
    </rPh>
    <rPh sb="3" eb="5">
      <t>チク</t>
    </rPh>
    <rPh sb="6" eb="8">
      <t>スイドウ</t>
    </rPh>
    <rPh sb="8" eb="11">
      <t>シヨウリョウ</t>
    </rPh>
    <rPh sb="13" eb="16">
      <t>カンコウキャク</t>
    </rPh>
    <rPh sb="34" eb="36">
      <t>ゲンショウ</t>
    </rPh>
    <rPh sb="37" eb="38">
      <t>ツヅ</t>
    </rPh>
    <rPh sb="45" eb="47">
      <t>スイドウ</t>
    </rPh>
    <rPh sb="47" eb="49">
      <t>リョウキン</t>
    </rPh>
    <rPh sb="49" eb="51">
      <t>シュウニュウ</t>
    </rPh>
    <rPh sb="54" eb="56">
      <t>イジ</t>
    </rPh>
    <rPh sb="56" eb="58">
      <t>カンリ</t>
    </rPh>
    <rPh sb="59" eb="60">
      <t>カカ</t>
    </rPh>
    <rPh sb="61" eb="63">
      <t>ケイヒ</t>
    </rPh>
    <rPh sb="64" eb="65">
      <t>マカナ</t>
    </rPh>
    <rPh sb="69" eb="71">
      <t>ゾウシュウ</t>
    </rPh>
    <rPh sb="72" eb="74">
      <t>コンナン</t>
    </rPh>
    <rPh sb="78" eb="79">
      <t>カンガ</t>
    </rPh>
    <rPh sb="131" eb="133">
      <t>イジョウ</t>
    </rPh>
    <rPh sb="134" eb="135">
      <t>フ</t>
    </rPh>
    <rPh sb="138" eb="140">
      <t>コンゴ</t>
    </rPh>
    <rPh sb="141" eb="143">
      <t>ジュウミン</t>
    </rPh>
    <rPh sb="150" eb="153">
      <t>アンテイテキ</t>
    </rPh>
    <rPh sb="154" eb="156">
      <t>テイキョウ</t>
    </rPh>
    <rPh sb="157" eb="159">
      <t>ケイゾク</t>
    </rPh>
    <rPh sb="166" eb="168">
      <t>カンケイ</t>
    </rPh>
    <rPh sb="168" eb="170">
      <t>キカン</t>
    </rPh>
    <rPh sb="171" eb="173">
      <t>キョウギ</t>
    </rPh>
    <rPh sb="183" eb="184">
      <t>スス</t>
    </rPh>
    <phoneticPr fontId="5"/>
  </si>
  <si>
    <t>　特別会計のため、管路経年化率は示されていないが、昭和53年に整備している管路が多く、計画的な管路更新が必要となってくる。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</si>
</sst>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ge"/>
    <numFmt numFmtId="180" formatCode="&quot;¥&quot;#,##0;[Red]&quot;¥&quot;\-#,##0"/>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180"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9" xfId="9" applyFont="1" applyBorder="1" applyAlignment="1" applyProtection="1">
      <alignment horizontal="left" vertical="top" wrapText="1"/>
      <protection locked="0"/>
    </xf>
    <xf numFmtId="0" fontId="6" fillId="0" borderId="1" xfId="9" applyFont="1" applyBorder="1" applyAlignment="1" applyProtection="1">
      <alignment horizontal="left" vertical="top" wrapText="1"/>
      <protection locked="0"/>
    </xf>
    <xf numFmtId="0" fontId="6" fillId="0" borderId="8" xfId="9" applyFont="1" applyBorder="1" applyAlignment="1" applyProtection="1">
      <alignment horizontal="left" vertical="top" wrapText="1"/>
      <protection locked="0"/>
    </xf>
    <xf numFmtId="0" fontId="6" fillId="0" borderId="7" xfId="9" applyFont="1" applyBorder="1" applyAlignment="1" applyProtection="1">
      <alignment horizontal="left" vertical="top" wrapText="1"/>
      <protection locked="0"/>
    </xf>
    <xf numFmtId="0" fontId="6" fillId="0" borderId="0" xfId="9" applyFont="1" applyBorder="1" applyAlignment="1" applyProtection="1">
      <alignment horizontal="left" vertical="top" wrapText="1"/>
      <protection locked="0"/>
    </xf>
    <xf numFmtId="0" fontId="6" fillId="0" borderId="6" xfId="9" applyFont="1" applyBorder="1" applyAlignment="1" applyProtection="1">
      <alignment horizontal="left" vertical="top" wrapText="1"/>
      <protection locked="0"/>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D0-43C1-A5FE-FF3E62572CA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9ED0-43C1-A5FE-FF3E62572CA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20.079999999999998</c:v>
                </c:pt>
                <c:pt idx="1">
                  <c:v>18.78</c:v>
                </c:pt>
                <c:pt idx="2">
                  <c:v>17.190000000000001</c:v>
                </c:pt>
                <c:pt idx="3">
                  <c:v>18.45</c:v>
                </c:pt>
                <c:pt idx="4">
                  <c:v>15.31</c:v>
                </c:pt>
              </c:numCache>
            </c:numRef>
          </c:val>
          <c:extLst>
            <c:ext xmlns:c16="http://schemas.microsoft.com/office/drawing/2014/chart" uri="{C3380CC4-5D6E-409C-BE32-E72D297353CC}">
              <c16:uniqueId val="{00000000-B1F6-4749-894A-EC8DC86E882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B1F6-4749-894A-EC8DC86E882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93.46</c:v>
                </c:pt>
                <c:pt idx="1">
                  <c:v>94.25</c:v>
                </c:pt>
                <c:pt idx="2">
                  <c:v>94.41</c:v>
                </c:pt>
                <c:pt idx="3">
                  <c:v>81.22</c:v>
                </c:pt>
                <c:pt idx="4">
                  <c:v>95.44</c:v>
                </c:pt>
              </c:numCache>
            </c:numRef>
          </c:val>
          <c:extLst>
            <c:ext xmlns:c16="http://schemas.microsoft.com/office/drawing/2014/chart" uri="{C3380CC4-5D6E-409C-BE32-E72D297353CC}">
              <c16:uniqueId val="{00000000-8CE4-46F7-BA93-89C368C2E99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8CE4-46F7-BA93-89C368C2E99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114.8</c:v>
                </c:pt>
                <c:pt idx="1">
                  <c:v>91.22</c:v>
                </c:pt>
                <c:pt idx="2">
                  <c:v>105.87</c:v>
                </c:pt>
                <c:pt idx="3">
                  <c:v>103.77</c:v>
                </c:pt>
                <c:pt idx="4">
                  <c:v>100.57</c:v>
                </c:pt>
              </c:numCache>
            </c:numRef>
          </c:val>
          <c:extLst>
            <c:ext xmlns:c16="http://schemas.microsoft.com/office/drawing/2014/chart" uri="{C3380CC4-5D6E-409C-BE32-E72D297353CC}">
              <c16:uniqueId val="{00000000-5E82-4F56-AE0A-6777D8ACACF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5E82-4F56-AE0A-6777D8ACACF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EE-461A-8247-467FD4211D9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E-461A-8247-467FD4211D9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9-45DE-B863-50BF6AFC62D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9-45DE-B863-50BF6AFC62D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01-4E4B-ADBB-4CD076C8793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01-4E4B-ADBB-4CD076C8793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5-4F54-B698-B4F3AD8133C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5-4F54-B698-B4F3AD8133C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59-456E-8167-A864441D7DB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5E59-456E-8167-A864441D7DB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46.59</c:v>
                </c:pt>
                <c:pt idx="1">
                  <c:v>35.6</c:v>
                </c:pt>
                <c:pt idx="2">
                  <c:v>47</c:v>
                </c:pt>
                <c:pt idx="3">
                  <c:v>44.66</c:v>
                </c:pt>
                <c:pt idx="4">
                  <c:v>43.52</c:v>
                </c:pt>
              </c:numCache>
            </c:numRef>
          </c:val>
          <c:extLst>
            <c:ext xmlns:c16="http://schemas.microsoft.com/office/drawing/2014/chart" uri="{C3380CC4-5D6E-409C-BE32-E72D297353CC}">
              <c16:uniqueId val="{00000000-6D98-4224-8521-02F7A80858F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6D98-4224-8521-02F7A80858F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213.97</c:v>
                </c:pt>
                <c:pt idx="1">
                  <c:v>271.29000000000002</c:v>
                </c:pt>
                <c:pt idx="2">
                  <c:v>211</c:v>
                </c:pt>
                <c:pt idx="3">
                  <c:v>247.49</c:v>
                </c:pt>
                <c:pt idx="4">
                  <c:v>279.44</c:v>
                </c:pt>
              </c:numCache>
            </c:numRef>
          </c:val>
          <c:extLst>
            <c:ext xmlns:c16="http://schemas.microsoft.com/office/drawing/2014/chart" uri="{C3380CC4-5D6E-409C-BE32-E72D297353CC}">
              <c16:uniqueId val="{00000000-8B13-42A3-94CC-244A05D4A56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8B13-42A3-94CC-244A05D4A56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沼津市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197349</v>
      </c>
      <c r="AM8" s="60"/>
      <c r="AN8" s="60"/>
      <c r="AO8" s="60"/>
      <c r="AP8" s="60"/>
      <c r="AQ8" s="60"/>
      <c r="AR8" s="60"/>
      <c r="AS8" s="60"/>
      <c r="AT8" s="59">
        <f>データ!$S$6</f>
        <v>186.96</v>
      </c>
      <c r="AU8" s="59"/>
      <c r="AV8" s="59"/>
      <c r="AW8" s="59"/>
      <c r="AX8" s="59"/>
      <c r="AY8" s="59"/>
      <c r="AZ8" s="59"/>
      <c r="BA8" s="59"/>
      <c r="BB8" s="59">
        <f>データ!$T$6</f>
        <v>1055.57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0.03</v>
      </c>
      <c r="Q10" s="59"/>
      <c r="R10" s="59"/>
      <c r="S10" s="59"/>
      <c r="T10" s="59"/>
      <c r="U10" s="59"/>
      <c r="V10" s="59"/>
      <c r="W10" s="60">
        <f>データ!$Q$6</f>
        <v>1610</v>
      </c>
      <c r="X10" s="60"/>
      <c r="Y10" s="60"/>
      <c r="Z10" s="60"/>
      <c r="AA10" s="60"/>
      <c r="AB10" s="60"/>
      <c r="AC10" s="60"/>
      <c r="AD10" s="2"/>
      <c r="AE10" s="2"/>
      <c r="AF10" s="2"/>
      <c r="AG10" s="2"/>
      <c r="AH10" s="2"/>
      <c r="AI10" s="2"/>
      <c r="AJ10" s="2"/>
      <c r="AK10" s="2"/>
      <c r="AL10" s="60">
        <f>データ!$U$6</f>
        <v>57</v>
      </c>
      <c r="AM10" s="60"/>
      <c r="AN10" s="60"/>
      <c r="AO10" s="60"/>
      <c r="AP10" s="60"/>
      <c r="AQ10" s="60"/>
      <c r="AR10" s="60"/>
      <c r="AS10" s="60"/>
      <c r="AT10" s="59">
        <f>データ!$V$6</f>
        <v>0.04</v>
      </c>
      <c r="AU10" s="59"/>
      <c r="AV10" s="59"/>
      <c r="AW10" s="59"/>
      <c r="AX10" s="59"/>
      <c r="AY10" s="59"/>
      <c r="AZ10" s="59"/>
      <c r="BA10" s="59"/>
      <c r="BB10" s="59">
        <f>データ!$W$6</f>
        <v>1425</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8" t="s">
        <v>123</v>
      </c>
      <c r="BM47" s="87"/>
      <c r="BN47" s="87"/>
      <c r="BO47" s="87"/>
      <c r="BP47" s="87"/>
      <c r="BQ47" s="87"/>
      <c r="BR47" s="87"/>
      <c r="BS47" s="87"/>
      <c r="BT47" s="87"/>
      <c r="BU47" s="87"/>
      <c r="BV47" s="87"/>
      <c r="BW47" s="87"/>
      <c r="BX47" s="87"/>
      <c r="BY47" s="87"/>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8"/>
      <c r="BM48" s="87"/>
      <c r="BN48" s="87"/>
      <c r="BO48" s="87"/>
      <c r="BP48" s="87"/>
      <c r="BQ48" s="87"/>
      <c r="BR48" s="87"/>
      <c r="BS48" s="87"/>
      <c r="BT48" s="87"/>
      <c r="BU48" s="87"/>
      <c r="BV48" s="87"/>
      <c r="BW48" s="87"/>
      <c r="BX48" s="87"/>
      <c r="BY48" s="87"/>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8"/>
      <c r="BM49" s="87"/>
      <c r="BN49" s="87"/>
      <c r="BO49" s="87"/>
      <c r="BP49" s="87"/>
      <c r="BQ49" s="87"/>
      <c r="BR49" s="87"/>
      <c r="BS49" s="87"/>
      <c r="BT49" s="87"/>
      <c r="BU49" s="87"/>
      <c r="BV49" s="87"/>
      <c r="BW49" s="87"/>
      <c r="BX49" s="87"/>
      <c r="BY49" s="87"/>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8"/>
      <c r="BM50" s="87"/>
      <c r="BN50" s="87"/>
      <c r="BO50" s="87"/>
      <c r="BP50" s="87"/>
      <c r="BQ50" s="87"/>
      <c r="BR50" s="87"/>
      <c r="BS50" s="87"/>
      <c r="BT50" s="87"/>
      <c r="BU50" s="87"/>
      <c r="BV50" s="87"/>
      <c r="BW50" s="87"/>
      <c r="BX50" s="87"/>
      <c r="BY50" s="87"/>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8"/>
      <c r="BM51" s="87"/>
      <c r="BN51" s="87"/>
      <c r="BO51" s="87"/>
      <c r="BP51" s="87"/>
      <c r="BQ51" s="87"/>
      <c r="BR51" s="87"/>
      <c r="BS51" s="87"/>
      <c r="BT51" s="87"/>
      <c r="BU51" s="87"/>
      <c r="BV51" s="87"/>
      <c r="BW51" s="87"/>
      <c r="BX51" s="87"/>
      <c r="BY51" s="87"/>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8"/>
      <c r="BM52" s="87"/>
      <c r="BN52" s="87"/>
      <c r="BO52" s="87"/>
      <c r="BP52" s="87"/>
      <c r="BQ52" s="87"/>
      <c r="BR52" s="87"/>
      <c r="BS52" s="87"/>
      <c r="BT52" s="87"/>
      <c r="BU52" s="87"/>
      <c r="BV52" s="87"/>
      <c r="BW52" s="87"/>
      <c r="BX52" s="87"/>
      <c r="BY52" s="87"/>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8"/>
      <c r="BM53" s="87"/>
      <c r="BN53" s="87"/>
      <c r="BO53" s="87"/>
      <c r="BP53" s="87"/>
      <c r="BQ53" s="87"/>
      <c r="BR53" s="87"/>
      <c r="BS53" s="87"/>
      <c r="BT53" s="87"/>
      <c r="BU53" s="87"/>
      <c r="BV53" s="87"/>
      <c r="BW53" s="87"/>
      <c r="BX53" s="87"/>
      <c r="BY53" s="87"/>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8"/>
      <c r="BM54" s="87"/>
      <c r="BN54" s="87"/>
      <c r="BO54" s="87"/>
      <c r="BP54" s="87"/>
      <c r="BQ54" s="87"/>
      <c r="BR54" s="87"/>
      <c r="BS54" s="87"/>
      <c r="BT54" s="87"/>
      <c r="BU54" s="87"/>
      <c r="BV54" s="87"/>
      <c r="BW54" s="87"/>
      <c r="BX54" s="87"/>
      <c r="BY54" s="87"/>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8"/>
      <c r="BM55" s="87"/>
      <c r="BN55" s="87"/>
      <c r="BO55" s="87"/>
      <c r="BP55" s="87"/>
      <c r="BQ55" s="87"/>
      <c r="BR55" s="87"/>
      <c r="BS55" s="87"/>
      <c r="BT55" s="87"/>
      <c r="BU55" s="87"/>
      <c r="BV55" s="87"/>
      <c r="BW55" s="87"/>
      <c r="BX55" s="87"/>
      <c r="BY55" s="87"/>
      <c r="BZ55" s="86"/>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88"/>
      <c r="BM56" s="87"/>
      <c r="BN56" s="87"/>
      <c r="BO56" s="87"/>
      <c r="BP56" s="87"/>
      <c r="BQ56" s="87"/>
      <c r="BR56" s="87"/>
      <c r="BS56" s="87"/>
      <c r="BT56" s="87"/>
      <c r="BU56" s="87"/>
      <c r="BV56" s="87"/>
      <c r="BW56" s="87"/>
      <c r="BX56" s="87"/>
      <c r="BY56" s="87"/>
      <c r="BZ56" s="86"/>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88"/>
      <c r="BM57" s="87"/>
      <c r="BN57" s="87"/>
      <c r="BO57" s="87"/>
      <c r="BP57" s="87"/>
      <c r="BQ57" s="87"/>
      <c r="BR57" s="87"/>
      <c r="BS57" s="87"/>
      <c r="BT57" s="87"/>
      <c r="BU57" s="87"/>
      <c r="BV57" s="87"/>
      <c r="BW57" s="87"/>
      <c r="BX57" s="87"/>
      <c r="BY57" s="87"/>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7"/>
      <c r="BN58" s="87"/>
      <c r="BO58" s="87"/>
      <c r="BP58" s="87"/>
      <c r="BQ58" s="87"/>
      <c r="BR58" s="87"/>
      <c r="BS58" s="87"/>
      <c r="BT58" s="87"/>
      <c r="BU58" s="87"/>
      <c r="BV58" s="87"/>
      <c r="BW58" s="87"/>
      <c r="BX58" s="87"/>
      <c r="BY58" s="87"/>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7"/>
      <c r="BN59" s="87"/>
      <c r="BO59" s="87"/>
      <c r="BP59" s="87"/>
      <c r="BQ59" s="87"/>
      <c r="BR59" s="87"/>
      <c r="BS59" s="87"/>
      <c r="BT59" s="87"/>
      <c r="BU59" s="87"/>
      <c r="BV59" s="87"/>
      <c r="BW59" s="87"/>
      <c r="BX59" s="87"/>
      <c r="BY59" s="87"/>
      <c r="BZ59" s="86"/>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8"/>
      <c r="BM60" s="87"/>
      <c r="BN60" s="87"/>
      <c r="BO60" s="87"/>
      <c r="BP60" s="87"/>
      <c r="BQ60" s="87"/>
      <c r="BR60" s="87"/>
      <c r="BS60" s="87"/>
      <c r="BT60" s="87"/>
      <c r="BU60" s="87"/>
      <c r="BV60" s="87"/>
      <c r="BW60" s="87"/>
      <c r="BX60" s="87"/>
      <c r="BY60" s="87"/>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8"/>
      <c r="BM61" s="87"/>
      <c r="BN61" s="87"/>
      <c r="BO61" s="87"/>
      <c r="BP61" s="87"/>
      <c r="BQ61" s="87"/>
      <c r="BR61" s="87"/>
      <c r="BS61" s="87"/>
      <c r="BT61" s="87"/>
      <c r="BU61" s="87"/>
      <c r="BV61" s="87"/>
      <c r="BW61" s="87"/>
      <c r="BX61" s="87"/>
      <c r="BY61" s="87"/>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8"/>
      <c r="BM62" s="87"/>
      <c r="BN62" s="87"/>
      <c r="BO62" s="87"/>
      <c r="BP62" s="87"/>
      <c r="BQ62" s="87"/>
      <c r="BR62" s="87"/>
      <c r="BS62" s="87"/>
      <c r="BT62" s="87"/>
      <c r="BU62" s="87"/>
      <c r="BV62" s="87"/>
      <c r="BW62" s="87"/>
      <c r="BX62" s="87"/>
      <c r="BY62" s="87"/>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4"/>
      <c r="BN63" s="84"/>
      <c r="BO63" s="84"/>
      <c r="BP63" s="84"/>
      <c r="BQ63" s="84"/>
      <c r="BR63" s="84"/>
      <c r="BS63" s="84"/>
      <c r="BT63" s="84"/>
      <c r="BU63" s="84"/>
      <c r="BV63" s="84"/>
      <c r="BW63" s="84"/>
      <c r="BX63" s="84"/>
      <c r="BY63" s="84"/>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8" t="s">
        <v>122</v>
      </c>
      <c r="BM66" s="87"/>
      <c r="BN66" s="87"/>
      <c r="BO66" s="87"/>
      <c r="BP66" s="87"/>
      <c r="BQ66" s="87"/>
      <c r="BR66" s="87"/>
      <c r="BS66" s="87"/>
      <c r="BT66" s="87"/>
      <c r="BU66" s="87"/>
      <c r="BV66" s="87"/>
      <c r="BW66" s="87"/>
      <c r="BX66" s="87"/>
      <c r="BY66" s="87"/>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8"/>
      <c r="BM67" s="87"/>
      <c r="BN67" s="87"/>
      <c r="BO67" s="87"/>
      <c r="BP67" s="87"/>
      <c r="BQ67" s="87"/>
      <c r="BR67" s="87"/>
      <c r="BS67" s="87"/>
      <c r="BT67" s="87"/>
      <c r="BU67" s="87"/>
      <c r="BV67" s="87"/>
      <c r="BW67" s="87"/>
      <c r="BX67" s="87"/>
      <c r="BY67" s="87"/>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8"/>
      <c r="BM68" s="87"/>
      <c r="BN68" s="87"/>
      <c r="BO68" s="87"/>
      <c r="BP68" s="87"/>
      <c r="BQ68" s="87"/>
      <c r="BR68" s="87"/>
      <c r="BS68" s="87"/>
      <c r="BT68" s="87"/>
      <c r="BU68" s="87"/>
      <c r="BV68" s="87"/>
      <c r="BW68" s="87"/>
      <c r="BX68" s="87"/>
      <c r="BY68" s="87"/>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8"/>
      <c r="BM69" s="87"/>
      <c r="BN69" s="87"/>
      <c r="BO69" s="87"/>
      <c r="BP69" s="87"/>
      <c r="BQ69" s="87"/>
      <c r="BR69" s="87"/>
      <c r="BS69" s="87"/>
      <c r="BT69" s="87"/>
      <c r="BU69" s="87"/>
      <c r="BV69" s="87"/>
      <c r="BW69" s="87"/>
      <c r="BX69" s="87"/>
      <c r="BY69" s="87"/>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8"/>
      <c r="BM70" s="87"/>
      <c r="BN70" s="87"/>
      <c r="BO70" s="87"/>
      <c r="BP70" s="87"/>
      <c r="BQ70" s="87"/>
      <c r="BR70" s="87"/>
      <c r="BS70" s="87"/>
      <c r="BT70" s="87"/>
      <c r="BU70" s="87"/>
      <c r="BV70" s="87"/>
      <c r="BW70" s="87"/>
      <c r="BX70" s="87"/>
      <c r="BY70" s="87"/>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8"/>
      <c r="BM71" s="87"/>
      <c r="BN71" s="87"/>
      <c r="BO71" s="87"/>
      <c r="BP71" s="87"/>
      <c r="BQ71" s="87"/>
      <c r="BR71" s="87"/>
      <c r="BS71" s="87"/>
      <c r="BT71" s="87"/>
      <c r="BU71" s="87"/>
      <c r="BV71" s="87"/>
      <c r="BW71" s="87"/>
      <c r="BX71" s="87"/>
      <c r="BY71" s="87"/>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8"/>
      <c r="BM72" s="87"/>
      <c r="BN72" s="87"/>
      <c r="BO72" s="87"/>
      <c r="BP72" s="87"/>
      <c r="BQ72" s="87"/>
      <c r="BR72" s="87"/>
      <c r="BS72" s="87"/>
      <c r="BT72" s="87"/>
      <c r="BU72" s="87"/>
      <c r="BV72" s="87"/>
      <c r="BW72" s="87"/>
      <c r="BX72" s="87"/>
      <c r="BY72" s="87"/>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8"/>
      <c r="BM73" s="87"/>
      <c r="BN73" s="87"/>
      <c r="BO73" s="87"/>
      <c r="BP73" s="87"/>
      <c r="BQ73" s="87"/>
      <c r="BR73" s="87"/>
      <c r="BS73" s="87"/>
      <c r="BT73" s="87"/>
      <c r="BU73" s="87"/>
      <c r="BV73" s="87"/>
      <c r="BW73" s="87"/>
      <c r="BX73" s="87"/>
      <c r="BY73" s="87"/>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8"/>
      <c r="BM74" s="87"/>
      <c r="BN74" s="87"/>
      <c r="BO74" s="87"/>
      <c r="BP74" s="87"/>
      <c r="BQ74" s="87"/>
      <c r="BR74" s="87"/>
      <c r="BS74" s="87"/>
      <c r="BT74" s="87"/>
      <c r="BU74" s="87"/>
      <c r="BV74" s="87"/>
      <c r="BW74" s="87"/>
      <c r="BX74" s="87"/>
      <c r="BY74" s="87"/>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8"/>
      <c r="BM75" s="87"/>
      <c r="BN75" s="87"/>
      <c r="BO75" s="87"/>
      <c r="BP75" s="87"/>
      <c r="BQ75" s="87"/>
      <c r="BR75" s="87"/>
      <c r="BS75" s="87"/>
      <c r="BT75" s="87"/>
      <c r="BU75" s="87"/>
      <c r="BV75" s="87"/>
      <c r="BW75" s="87"/>
      <c r="BX75" s="87"/>
      <c r="BY75" s="87"/>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8"/>
      <c r="BM76" s="87"/>
      <c r="BN76" s="87"/>
      <c r="BO76" s="87"/>
      <c r="BP76" s="87"/>
      <c r="BQ76" s="87"/>
      <c r="BR76" s="87"/>
      <c r="BS76" s="87"/>
      <c r="BT76" s="87"/>
      <c r="BU76" s="87"/>
      <c r="BV76" s="87"/>
      <c r="BW76" s="87"/>
      <c r="BX76" s="87"/>
      <c r="BY76" s="87"/>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8"/>
      <c r="BM77" s="87"/>
      <c r="BN77" s="87"/>
      <c r="BO77" s="87"/>
      <c r="BP77" s="87"/>
      <c r="BQ77" s="87"/>
      <c r="BR77" s="87"/>
      <c r="BS77" s="87"/>
      <c r="BT77" s="87"/>
      <c r="BU77" s="87"/>
      <c r="BV77" s="87"/>
      <c r="BW77" s="87"/>
      <c r="BX77" s="87"/>
      <c r="BY77" s="87"/>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8"/>
      <c r="BM78" s="87"/>
      <c r="BN78" s="87"/>
      <c r="BO78" s="87"/>
      <c r="BP78" s="87"/>
      <c r="BQ78" s="87"/>
      <c r="BR78" s="87"/>
      <c r="BS78" s="87"/>
      <c r="BT78" s="87"/>
      <c r="BU78" s="87"/>
      <c r="BV78" s="87"/>
      <c r="BW78" s="87"/>
      <c r="BX78" s="87"/>
      <c r="BY78" s="87"/>
      <c r="BZ78" s="86"/>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88"/>
      <c r="BM79" s="87"/>
      <c r="BN79" s="87"/>
      <c r="BO79" s="87"/>
      <c r="BP79" s="87"/>
      <c r="BQ79" s="87"/>
      <c r="BR79" s="87"/>
      <c r="BS79" s="87"/>
      <c r="BT79" s="87"/>
      <c r="BU79" s="87"/>
      <c r="BV79" s="87"/>
      <c r="BW79" s="87"/>
      <c r="BX79" s="87"/>
      <c r="BY79" s="87"/>
      <c r="BZ79" s="86"/>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88"/>
      <c r="BM80" s="87"/>
      <c r="BN80" s="87"/>
      <c r="BO80" s="87"/>
      <c r="BP80" s="87"/>
      <c r="BQ80" s="87"/>
      <c r="BR80" s="87"/>
      <c r="BS80" s="87"/>
      <c r="BT80" s="87"/>
      <c r="BU80" s="87"/>
      <c r="BV80" s="87"/>
      <c r="BW80" s="87"/>
      <c r="BX80" s="87"/>
      <c r="BY80" s="87"/>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8"/>
      <c r="BM81" s="87"/>
      <c r="BN81" s="87"/>
      <c r="BO81" s="87"/>
      <c r="BP81" s="87"/>
      <c r="BQ81" s="87"/>
      <c r="BR81" s="87"/>
      <c r="BS81" s="87"/>
      <c r="BT81" s="87"/>
      <c r="BU81" s="87"/>
      <c r="BV81" s="87"/>
      <c r="BW81" s="87"/>
      <c r="BX81" s="87"/>
      <c r="BY81" s="87"/>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4"/>
      <c r="BN82" s="84"/>
      <c r="BO82" s="84"/>
      <c r="BP82" s="84"/>
      <c r="BQ82" s="84"/>
      <c r="BR82" s="84"/>
      <c r="BS82" s="84"/>
      <c r="BT82" s="84"/>
      <c r="BU82" s="84"/>
      <c r="BV82" s="84"/>
      <c r="BW82" s="84"/>
      <c r="BX82" s="84"/>
      <c r="BY82" s="84"/>
      <c r="BZ82" s="8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NcinlkkaK0kmyzG24SDkDlTgG5uQC/k9r1S+9+SQYWSP50VwQCYfaiZ0HkLU3crkcfM2GT6hZ3Lp3uDz1gU+w==" saltValue="MUy/5cdt/cRyORT7HUZuj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222038</v>
      </c>
      <c r="D6" s="33">
        <f t="shared" si="3"/>
        <v>47</v>
      </c>
      <c r="E6" s="33">
        <f t="shared" si="3"/>
        <v>1</v>
      </c>
      <c r="F6" s="33">
        <f t="shared" si="3"/>
        <v>0</v>
      </c>
      <c r="G6" s="33">
        <f t="shared" si="3"/>
        <v>0</v>
      </c>
      <c r="H6" s="33" t="str">
        <f t="shared" si="3"/>
        <v>静岡県　沼津市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0.03</v>
      </c>
      <c r="Q6" s="34">
        <f t="shared" si="3"/>
        <v>1610</v>
      </c>
      <c r="R6" s="34">
        <f t="shared" si="3"/>
        <v>197349</v>
      </c>
      <c r="S6" s="34">
        <f t="shared" si="3"/>
        <v>186.96</v>
      </c>
      <c r="T6" s="34">
        <f t="shared" si="3"/>
        <v>1055.57</v>
      </c>
      <c r="U6" s="34">
        <f t="shared" si="3"/>
        <v>57</v>
      </c>
      <c r="V6" s="34">
        <f t="shared" si="3"/>
        <v>0.04</v>
      </c>
      <c r="W6" s="34">
        <f t="shared" si="3"/>
        <v>1425</v>
      </c>
      <c r="X6" s="35">
        <f>IF(X7="",NA(),X7)</f>
        <v>114.8</v>
      </c>
      <c r="Y6" s="35">
        <f t="shared" ref="Y6:AG6" si="4">IF(Y7="",NA(),Y7)</f>
        <v>91.22</v>
      </c>
      <c r="Z6" s="35">
        <f t="shared" si="4"/>
        <v>105.87</v>
      </c>
      <c r="AA6" s="35">
        <f t="shared" si="4"/>
        <v>103.77</v>
      </c>
      <c r="AB6" s="35">
        <f t="shared" si="4"/>
        <v>100.57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46.59</v>
      </c>
      <c r="BQ6" s="35">
        <f t="shared" ref="BQ6:BY6" si="8">IF(BQ7="",NA(),BQ7)</f>
        <v>35.6</v>
      </c>
      <c r="BR6" s="35">
        <f t="shared" si="8"/>
        <v>47</v>
      </c>
      <c r="BS6" s="35">
        <f t="shared" si="8"/>
        <v>44.66</v>
      </c>
      <c r="BT6" s="35">
        <f t="shared" si="8"/>
        <v>43.52</v>
      </c>
      <c r="BU6" s="35">
        <f t="shared" si="8"/>
        <v>32.39</v>
      </c>
      <c r="BV6" s="35">
        <f t="shared" si="8"/>
        <v>24.39</v>
      </c>
      <c r="BW6" s="35">
        <f t="shared" si="8"/>
        <v>22.67</v>
      </c>
      <c r="BX6" s="35">
        <f t="shared" si="8"/>
        <v>37.92</v>
      </c>
      <c r="BY6" s="35">
        <f t="shared" si="8"/>
        <v>40.89</v>
      </c>
      <c r="BZ6" s="34" t="str">
        <f>IF(BZ7="","",IF(BZ7="-","【-】","【"&amp;SUBSTITUTE(TEXT(BZ7,"#,##0.00"),"-","△")&amp;"】"))</f>
        <v>【54.93】</v>
      </c>
      <c r="CA6" s="35">
        <f>IF(CA7="",NA(),CA7)</f>
        <v>213.97</v>
      </c>
      <c r="CB6" s="35">
        <f t="shared" ref="CB6:CJ6" si="9">IF(CB7="",NA(),CB7)</f>
        <v>271.29000000000002</v>
      </c>
      <c r="CC6" s="35">
        <f t="shared" si="9"/>
        <v>211</v>
      </c>
      <c r="CD6" s="35">
        <f t="shared" si="9"/>
        <v>247.49</v>
      </c>
      <c r="CE6" s="35">
        <f t="shared" si="9"/>
        <v>279.44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20.079999999999998</v>
      </c>
      <c r="CM6" s="35">
        <f t="shared" ref="CM6:CU6" si="10">IF(CM7="",NA(),CM7)</f>
        <v>18.78</v>
      </c>
      <c r="CN6" s="35">
        <f t="shared" si="10"/>
        <v>17.190000000000001</v>
      </c>
      <c r="CO6" s="35">
        <f t="shared" si="10"/>
        <v>18.45</v>
      </c>
      <c r="CP6" s="35">
        <f t="shared" si="10"/>
        <v>15.31</v>
      </c>
      <c r="CQ6" s="35">
        <f t="shared" si="10"/>
        <v>50.49</v>
      </c>
      <c r="CR6" s="35">
        <f t="shared" si="10"/>
        <v>48.36</v>
      </c>
      <c r="CS6" s="35">
        <f t="shared" si="10"/>
        <v>48.7</v>
      </c>
      <c r="CT6" s="35">
        <f t="shared" si="10"/>
        <v>46.9</v>
      </c>
      <c r="CU6" s="35">
        <f t="shared" si="10"/>
        <v>47.95</v>
      </c>
      <c r="CV6" s="34" t="str">
        <f>IF(CV7="","",IF(CV7="-","【-】","【"&amp;SUBSTITUTE(TEXT(CV7,"#,##0.00"),"-","△")&amp;"】"))</f>
        <v>【56.91】</v>
      </c>
      <c r="CW6" s="35">
        <f>IF(CW7="",NA(),CW7)</f>
        <v>93.46</v>
      </c>
      <c r="CX6" s="35">
        <f t="shared" ref="CX6:DF6" si="11">IF(CX7="",NA(),CX7)</f>
        <v>94.25</v>
      </c>
      <c r="CY6" s="35">
        <f t="shared" si="11"/>
        <v>94.41</v>
      </c>
      <c r="CZ6" s="35">
        <f t="shared" si="11"/>
        <v>81.22</v>
      </c>
      <c r="DA6" s="35">
        <f t="shared" si="11"/>
        <v>95.44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222038</v>
      </c>
      <c r="D7" s="37">
        <v>47</v>
      </c>
      <c r="E7" s="37">
        <v>1</v>
      </c>
      <c r="F7" s="37">
        <v>0</v>
      </c>
      <c r="G7" s="37">
        <v>0</v>
      </c>
      <c r="H7" s="37" t="s">
        <v>108</v>
      </c>
      <c r="I7" s="37" t="s">
        <v>109</v>
      </c>
      <c r="J7" s="37" t="s">
        <v>110</v>
      </c>
      <c r="K7" s="37" t="s">
        <v>111</v>
      </c>
      <c r="L7" s="37" t="s">
        <v>112</v>
      </c>
      <c r="M7" s="37" t="s">
        <v>113</v>
      </c>
      <c r="N7" s="38" t="s">
        <v>114</v>
      </c>
      <c r="O7" s="38" t="s">
        <v>115</v>
      </c>
      <c r="P7" s="38">
        <v>0.03</v>
      </c>
      <c r="Q7" s="38">
        <v>1610</v>
      </c>
      <c r="R7" s="38">
        <v>197349</v>
      </c>
      <c r="S7" s="38">
        <v>186.96</v>
      </c>
      <c r="T7" s="38">
        <v>1055.57</v>
      </c>
      <c r="U7" s="38">
        <v>57</v>
      </c>
      <c r="V7" s="38">
        <v>0.04</v>
      </c>
      <c r="W7" s="38">
        <v>1425</v>
      </c>
      <c r="X7" s="38">
        <v>114.8</v>
      </c>
      <c r="Y7" s="38">
        <v>91.22</v>
      </c>
      <c r="Z7" s="38">
        <v>105.87</v>
      </c>
      <c r="AA7" s="38">
        <v>103.77</v>
      </c>
      <c r="AB7" s="38">
        <v>100.57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1462.56</v>
      </c>
      <c r="BK7" s="38">
        <v>1486.62</v>
      </c>
      <c r="BL7" s="38">
        <v>1510.14</v>
      </c>
      <c r="BM7" s="38">
        <v>1595.62</v>
      </c>
      <c r="BN7" s="38">
        <v>1302.33</v>
      </c>
      <c r="BO7" s="38">
        <v>1141.75</v>
      </c>
      <c r="BP7" s="38">
        <v>46.59</v>
      </c>
      <c r="BQ7" s="38">
        <v>35.6</v>
      </c>
      <c r="BR7" s="38">
        <v>47</v>
      </c>
      <c r="BS7" s="38">
        <v>44.66</v>
      </c>
      <c r="BT7" s="38">
        <v>43.52</v>
      </c>
      <c r="BU7" s="38">
        <v>32.39</v>
      </c>
      <c r="BV7" s="38">
        <v>24.39</v>
      </c>
      <c r="BW7" s="38">
        <v>22.67</v>
      </c>
      <c r="BX7" s="38">
        <v>37.92</v>
      </c>
      <c r="BY7" s="38">
        <v>40.89</v>
      </c>
      <c r="BZ7" s="38">
        <v>54.93</v>
      </c>
      <c r="CA7" s="38">
        <v>213.97</v>
      </c>
      <c r="CB7" s="38">
        <v>271.29000000000002</v>
      </c>
      <c r="CC7" s="38">
        <v>211</v>
      </c>
      <c r="CD7" s="38">
        <v>247.49</v>
      </c>
      <c r="CE7" s="38">
        <v>279.44</v>
      </c>
      <c r="CF7" s="38">
        <v>530.83000000000004</v>
      </c>
      <c r="CG7" s="38">
        <v>734.18</v>
      </c>
      <c r="CH7" s="38">
        <v>789.62</v>
      </c>
      <c r="CI7" s="38">
        <v>423.18</v>
      </c>
      <c r="CJ7" s="38">
        <v>383.2</v>
      </c>
      <c r="CK7" s="38">
        <v>292.18</v>
      </c>
      <c r="CL7" s="38">
        <v>20.079999999999998</v>
      </c>
      <c r="CM7" s="38">
        <v>18.78</v>
      </c>
      <c r="CN7" s="38">
        <v>17.190000000000001</v>
      </c>
      <c r="CO7" s="38">
        <v>18.45</v>
      </c>
      <c r="CP7" s="38">
        <v>15.31</v>
      </c>
      <c r="CQ7" s="38">
        <v>50.49</v>
      </c>
      <c r="CR7" s="38">
        <v>48.36</v>
      </c>
      <c r="CS7" s="38">
        <v>48.7</v>
      </c>
      <c r="CT7" s="38">
        <v>46.9</v>
      </c>
      <c r="CU7" s="38">
        <v>47.95</v>
      </c>
      <c r="CV7" s="38">
        <v>56.91</v>
      </c>
      <c r="CW7" s="38">
        <v>93.46</v>
      </c>
      <c r="CX7" s="38">
        <v>94.25</v>
      </c>
      <c r="CY7" s="38">
        <v>94.41</v>
      </c>
      <c r="CZ7" s="38">
        <v>81.22</v>
      </c>
      <c r="DA7" s="38">
        <v>95.44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2019-01-23T01:53:54Z</cp:lastPrinted>
  <dcterms:created xsi:type="dcterms:W3CDTF">2018-12-03T08:43:54Z</dcterms:created>
  <dcterms:modified xsi:type="dcterms:W3CDTF">2019-01-23T01:57:00Z</dcterms:modified>
  <cp:category/>
</cp:coreProperties>
</file>