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07104\Desktop\平成28年度決算「経営比較分析表」の分析等について\各課回答\"/>
    </mc:Choice>
  </mc:AlternateContent>
  <workbookProtection workbookPassword="B319" lockStructure="1"/>
  <bookViews>
    <workbookView xWindow="0" yWindow="0" windowWidth="20496" windowHeight="7776"/>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BB8" i="4" s="1"/>
  <c r="S6" i="5"/>
  <c r="AT8" i="4" s="1"/>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I85" i="4"/>
  <c r="AT10" i="4"/>
  <c r="AL10" i="4"/>
  <c r="W10" i="4"/>
  <c r="P10" i="4"/>
  <c r="I10" i="4"/>
  <c r="AL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<sst xmlns="http://schemas.openxmlformats.org/spreadsheetml/2006/main" count="237" uniqueCount="124">
  <si>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</si>
  <si>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</si>
  <si>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</si>
  <si>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</si>
  <si>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</si>
  <si>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</si>
  <si>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</si>
  <si>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</si>
  <si>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</si>
  <si>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</si>
  <si>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</si>
  <si>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</si>
  <si>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</si>
  <si>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</si>
  <si>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</si>
  <si>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</si>
  <si>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</si>
  <si>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</si>
  <si>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</si>
  <si>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</si>
  <si>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</si>
  <si>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</si>
  <si>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</si>
  <si>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</si>
  <si>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</si>
  <si>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</si>
  <si>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</si>
  <si>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</si>
  <si>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</si>
  <si>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</si>
  <si>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</si>
  <si>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</si>
  <si>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</si>
  <si>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</si>
  <si>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</si>
  <si>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</si>
  <si>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</si>
  <si>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</si>
  <si>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</si>
  <si>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</si>
  <si>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</si>
  <si>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</si>
  <si>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</si>
  <si>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</si>
  <si>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</si>
  <si>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</si>
  <si>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</si>
  <si>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</si>
  <si>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</si>
  <si>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</si>
  <si>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</si>
  <si>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</si>
  <si>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</si>
  <si>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</si>
  <si>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</si>
  <si>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</si>
  <si>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</si>
  <si>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</si>
  <si>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</si>
  <si>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</si>
  <si>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</si>
  <si>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</si>
  <si>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</si>
  <si>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</si>
  <si>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</si>
  <si>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</si>
  <si>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</si>
  <si>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</si>
  <si>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</si>
  <si>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</si>
  <si>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</si>
  <si>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</si>
  <si>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</si>
  <si>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</si>
  <si>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</si>
  <si>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</si>
  <si>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</si>
  <si>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</si>
  <si>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</si>
  <si>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</si>
  <si>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</si>
  <si>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</si>
  <si>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</si>
  <si>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</si>
  <si>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</si>
  <si>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</si>
  <si>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</si>
  <si>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</si>
  <si>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</si>
  <si>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</si>
  <si>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</si>
  <si>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</si>
  <si>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</si>
  <si>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</si>
  <si>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</si>
  <si>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</si>
  <si>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</si>
  <si>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</si>
  <si>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</si>
  <si>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</si>
  <si>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</si>
  <si>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</si>
  <si>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</si>
  <si>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</si>
  <si>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</si>
  <si>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</si>
  <si>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</si>
  <si>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</si>
  <si>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森町</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</si>
  <si>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</si>
  <si>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</si>
  <si>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</si>
  <si>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</si>
  <si>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</si>
  <si>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</si>
  <si>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</si>
  <si>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</si>
  <si>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</si>
  <si>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</si>
  <si>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</si>
  <si>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</si>
  <si>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過去に起債や県費補助により管路等の更新を行っているが、ここ数年は更新事業を実施しておらず、老朽化した施設が増加してきている。現時点で行える対策として、地元・職員が協力し、点検をこまめに実施することで施設の維持に努めている。</t>
    <rPh sb="0" eb="2">
      <t>カコ</t>
    </rPh>
    <rPh sb="3" eb="5">
      <t>キサイ</t>
    </rPh>
    <rPh sb="6" eb="8">
      <t>ケンピ</t>
    </rPh>
    <rPh sb="8" eb="10">
      <t>ホジョ</t>
    </rPh>
    <rPh sb="13" eb="15">
      <t>カンロ</t>
    </rPh>
    <rPh sb="15" eb="16">
      <t>トウ</t>
    </rPh>
    <rPh sb="17" eb="19">
      <t>コウシン</t>
    </rPh>
    <rPh sb="20" eb="21">
      <t>オコナ</t>
    </rPh>
    <rPh sb="29" eb="31">
      <t>スウネン</t>
    </rPh>
    <rPh sb="32" eb="34">
      <t>コウシン</t>
    </rPh>
    <rPh sb="34" eb="36">
      <t>ジギョウ</t>
    </rPh>
    <rPh sb="37" eb="39">
      <t>ジッシ</t>
    </rPh>
    <rPh sb="45" eb="48">
      <t>ロウキュウカ</t>
    </rPh>
    <rPh sb="50" eb="52">
      <t>シセツ</t>
    </rPh>
    <rPh sb="53" eb="55">
      <t>ゾウカ</t>
    </rPh>
    <rPh sb="69" eb="71">
      <t>タイサク</t>
    </rPh>
    <rPh sb="75" eb="77">
      <t>ジモト</t>
    </rPh>
    <rPh sb="78" eb="80">
      <t>ショクイン</t>
    </rPh>
    <rPh sb="81" eb="83">
      <t>キョウリョク</t>
    </rPh>
    <rPh sb="85" eb="87">
      <t>テンケン</t>
    </rPh>
    <rPh sb="92" eb="94">
      <t>ジッシ</t>
    </rPh>
    <rPh sb="99" eb="101">
      <t>シセツ</t>
    </rPh>
    <rPh sb="102" eb="104">
      <t>イジ</t>
    </rPh>
    <rPh sb="105" eb="106">
      <t>ツト</t>
    </rPh>
    <phoneticPr fontId="4"/>
  </si>
  <si>
    <t>給水人口の減少が続き、給水収益は減少傾向であるため、収益的収支比率、料金回収率は共に100％を下回り、厳しい経営が続いている。　　　　　　　　　　　　　　　　　　　　　　　　　　　　　　　　　　　　　　　　　　　　経営規模が小さく、現状としては、施設の更新や大規模な修繕等は、基金の取り崩しや一般会計からの繰入がなければ実施できない状況にあるが、地元とも協議しながら更新及び修繕箇所を選定し、無駄のない効率的な事業実施に努めている。</t>
    <rPh sb="0" eb="2">
      <t>キュウスイ</t>
    </rPh>
    <rPh sb="2" eb="4">
      <t>ジンコウ</t>
    </rPh>
    <rPh sb="5" eb="7">
      <t>ゲンショウ</t>
    </rPh>
    <rPh sb="8" eb="9">
      <t>ツヅ</t>
    </rPh>
    <rPh sb="11" eb="13">
      <t>キュウスイ</t>
    </rPh>
    <rPh sb="13" eb="15">
      <t>シュウエキ</t>
    </rPh>
    <rPh sb="16" eb="18">
      <t>ゲンショウ</t>
    </rPh>
    <rPh sb="18" eb="20">
      <t>ケイコウ</t>
    </rPh>
    <rPh sb="26" eb="29">
      <t>シュウエキテキ</t>
    </rPh>
    <rPh sb="29" eb="31">
      <t>シュウシ</t>
    </rPh>
    <rPh sb="31" eb="33">
      <t>ヒリツ</t>
    </rPh>
    <rPh sb="34" eb="36">
      <t>リョウキン</t>
    </rPh>
    <rPh sb="36" eb="39">
      <t>カイシュウリツ</t>
    </rPh>
    <rPh sb="40" eb="41">
      <t>トモ</t>
    </rPh>
    <rPh sb="47" eb="49">
      <t>シタマワ</t>
    </rPh>
    <rPh sb="51" eb="52">
      <t>キビ</t>
    </rPh>
    <rPh sb="54" eb="56">
      <t>ケイエイ</t>
    </rPh>
    <rPh sb="57" eb="58">
      <t>ツヅ</t>
    </rPh>
    <rPh sb="107" eb="109">
      <t>ケイエイ</t>
    </rPh>
    <rPh sb="109" eb="111">
      <t>キボ</t>
    </rPh>
    <rPh sb="112" eb="113">
      <t>チイ</t>
    </rPh>
    <rPh sb="116" eb="118">
      <t>ゲンジョウ</t>
    </rPh>
    <rPh sb="123" eb="125">
      <t>シセツ</t>
    </rPh>
    <rPh sb="126" eb="128">
      <t>コウシン</t>
    </rPh>
    <rPh sb="129" eb="132">
      <t>ダイキボ</t>
    </rPh>
    <rPh sb="133" eb="135">
      <t>シュウゼン</t>
    </rPh>
    <rPh sb="135" eb="136">
      <t>トウ</t>
    </rPh>
    <rPh sb="138" eb="140">
      <t>キキン</t>
    </rPh>
    <rPh sb="141" eb="142">
      <t>ト</t>
    </rPh>
    <rPh sb="143" eb="144">
      <t>クズ</t>
    </rPh>
    <rPh sb="146" eb="148">
      <t>イッパン</t>
    </rPh>
    <rPh sb="148" eb="150">
      <t>カイケイ</t>
    </rPh>
    <rPh sb="153" eb="155">
      <t>クリイレ</t>
    </rPh>
    <rPh sb="160" eb="162">
      <t>ジッシ</t>
    </rPh>
    <rPh sb="166" eb="168">
      <t>ジョウキョウ</t>
    </rPh>
    <rPh sb="173" eb="175">
      <t>ジモト</t>
    </rPh>
    <rPh sb="177" eb="179">
      <t>キョウギ</t>
    </rPh>
    <rPh sb="183" eb="185">
      <t>コウシン</t>
    </rPh>
    <rPh sb="185" eb="186">
      <t>オヨ</t>
    </rPh>
    <rPh sb="187" eb="189">
      <t>シュウゼン</t>
    </rPh>
    <rPh sb="189" eb="191">
      <t>カショ</t>
    </rPh>
    <rPh sb="192" eb="194">
      <t>センテイ</t>
    </rPh>
    <rPh sb="196" eb="198">
      <t>ムダ</t>
    </rPh>
    <rPh sb="201" eb="204">
      <t>コウリツテキ</t>
    </rPh>
    <rPh sb="205" eb="207">
      <t>ジギョウ</t>
    </rPh>
    <rPh sb="207" eb="209">
      <t>ジッシ</t>
    </rPh>
    <rPh sb="210" eb="211">
      <t>ツト</t>
    </rPh>
    <phoneticPr fontId="4"/>
  </si>
  <si>
    <t>当町の３つの簡易水道は、山間部に点在する小規模な施設で地形的に施設統合が困難な状況にある。また、高齢化が進み人口の減少に伴う給水収益の減少、老朽化した施設の更新・修繕に係る費用の確保など、課題は多い。　　　　　　　　　　　　　　　　　　　　　　　　　　　　　　　　　　　　　　　　　　　　　　　　　　　　　　　　　　　　　　　　基金の活用等による施設整備を計画的に行いつつ、地元とも協議し、今後の経営について経営形態等を含めて検討する必要がある。</t>
    <rPh sb="0" eb="2">
      <t>トウチョウ</t>
    </rPh>
    <rPh sb="6" eb="8">
      <t>カンイ</t>
    </rPh>
    <rPh sb="8" eb="10">
      <t>スイドウ</t>
    </rPh>
    <rPh sb="12" eb="15">
      <t>サンカンブ</t>
    </rPh>
    <rPh sb="16" eb="18">
      <t>テンザイ</t>
    </rPh>
    <rPh sb="20" eb="23">
      <t>ショウキボ</t>
    </rPh>
    <rPh sb="24" eb="26">
      <t>シセツ</t>
    </rPh>
    <rPh sb="27" eb="30">
      <t>チケイテキ</t>
    </rPh>
    <rPh sb="31" eb="33">
      <t>シセツ</t>
    </rPh>
    <rPh sb="33" eb="35">
      <t>トウゴウ</t>
    </rPh>
    <rPh sb="36" eb="38">
      <t>コンナン</t>
    </rPh>
    <rPh sb="39" eb="41">
      <t>ジョウキョウ</t>
    </rPh>
    <rPh sb="48" eb="51">
      <t>コウレイカ</t>
    </rPh>
    <rPh sb="52" eb="53">
      <t>スス</t>
    </rPh>
    <rPh sb="54" eb="56">
      <t>ジンコウ</t>
    </rPh>
    <rPh sb="57" eb="59">
      <t>ゲンショウ</t>
    </rPh>
    <rPh sb="60" eb="61">
      <t>トモナ</t>
    </rPh>
    <rPh sb="62" eb="64">
      <t>キュウスイ</t>
    </rPh>
    <rPh sb="64" eb="66">
      <t>シュウエキ</t>
    </rPh>
    <rPh sb="67" eb="69">
      <t>ゲンショウ</t>
    </rPh>
    <rPh sb="70" eb="73">
      <t>ロウキュウカ</t>
    </rPh>
    <rPh sb="75" eb="77">
      <t>シセツ</t>
    </rPh>
    <rPh sb="78" eb="80">
      <t>コウシン</t>
    </rPh>
    <rPh sb="81" eb="83">
      <t>シュウゼン</t>
    </rPh>
    <rPh sb="84" eb="85">
      <t>カカ</t>
    </rPh>
    <rPh sb="86" eb="88">
      <t>ヒヨウ</t>
    </rPh>
    <rPh sb="89" eb="91">
      <t>カクホ</t>
    </rPh>
    <rPh sb="94" eb="96">
      <t>カダイ</t>
    </rPh>
    <rPh sb="97" eb="98">
      <t>オオ</t>
    </rPh>
    <rPh sb="164" eb="166">
      <t>キキン</t>
    </rPh>
    <rPh sb="167" eb="169">
      <t>カツヨウ</t>
    </rPh>
    <rPh sb="169" eb="170">
      <t>トウ</t>
    </rPh>
    <rPh sb="173" eb="175">
      <t>シセツ</t>
    </rPh>
    <rPh sb="175" eb="177">
      <t>セイビ</t>
    </rPh>
    <rPh sb="178" eb="181">
      <t>ケイカクテキ</t>
    </rPh>
    <rPh sb="182" eb="183">
      <t>オコナ</t>
    </rPh>
    <rPh sb="187" eb="189">
      <t>ジモト</t>
    </rPh>
    <rPh sb="191" eb="193">
      <t>キョウギ</t>
    </rPh>
    <rPh sb="195" eb="197">
      <t>コンゴ</t>
    </rPh>
    <rPh sb="198" eb="200">
      <t>ケイエイ</t>
    </rPh>
    <rPh sb="204" eb="206">
      <t>ケイエイ</t>
    </rPh>
    <rPh sb="206" eb="208">
      <t>ケイタイ</t>
    </rPh>
    <rPh sb="208" eb="209">
      <t>トウ</t>
    </rPh>
    <rPh sb="210" eb="211">
      <t>フク</t>
    </rPh>
    <rPh sb="213" eb="215">
      <t>ケントウ</t>
    </rPh>
    <rPh sb="217" eb="21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</si>
</sst>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2873448"/>
        <c:axId val="192875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192873448"/>
        <c:axId val="192875880"/>
      </c:lineChart>
      <c:dateAx>
        <c:axId val="192873448"/>
        <c:scaling>
          <c:orientation val="minMax"/>
        </c:scaling>
        <c:delete val="1"/>
        <c:axPos val="b"/>
        <c:numFmt formatCode="ge" sourceLinked="1"/>
        <c:majorTickMark val="none"/>
        <c:minorTickMark val="none"/>
        <c:tickLblPos val="none"/>
        <c:crossAx val="192875880"/>
        <c:crosses val="autoZero"/>
        <c:auto val="1"/>
        <c:lblOffset val="100"/>
        <c:baseTimeUnit val="years"/>
      </c:dateAx>
      <c:valAx>
        <c:axId val="192875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873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48.29</c:v>
                </c:pt>
                <c:pt idx="1">
                  <c:v>48.95</c:v>
                </c:pt>
                <c:pt idx="2">
                  <c:v>46.61</c:v>
                </c:pt>
                <c:pt idx="3">
                  <c:v>45.22</c:v>
                </c:pt>
                <c:pt idx="4">
                  <c:v>45.12</c:v>
                </c:pt>
              </c:numCache>
            </c:numRef>
          </c:val>
        </c:ser>
        <c:dLbls>
          <c:showLegendKey val="0"/>
          <c:showVal val="0"/>
          <c:showCatName val="0"/>
          <c:showSerName val="0"/>
          <c:showPercent val="0"/>
          <c:showBubbleSize val="0"/>
        </c:dLbls>
        <c:gapWidth val="150"/>
        <c:axId val="193733712"/>
        <c:axId val="193734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193733712"/>
        <c:axId val="193734104"/>
      </c:lineChart>
      <c:dateAx>
        <c:axId val="193733712"/>
        <c:scaling>
          <c:orientation val="minMax"/>
        </c:scaling>
        <c:delete val="1"/>
        <c:axPos val="b"/>
        <c:numFmt formatCode="ge" sourceLinked="1"/>
        <c:majorTickMark val="none"/>
        <c:minorTickMark val="none"/>
        <c:tickLblPos val="none"/>
        <c:crossAx val="193734104"/>
        <c:crosses val="autoZero"/>
        <c:auto val="1"/>
        <c:lblOffset val="100"/>
        <c:baseTimeUnit val="years"/>
      </c:dateAx>
      <c:valAx>
        <c:axId val="193734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73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c:v>
                </c:pt>
                <c:pt idx="1">
                  <c:v>90</c:v>
                </c:pt>
                <c:pt idx="2">
                  <c:v>90</c:v>
                </c:pt>
                <c:pt idx="3">
                  <c:v>90</c:v>
                </c:pt>
                <c:pt idx="4">
                  <c:v>90</c:v>
                </c:pt>
              </c:numCache>
            </c:numRef>
          </c:val>
        </c:ser>
        <c:dLbls>
          <c:showLegendKey val="0"/>
          <c:showVal val="0"/>
          <c:showCatName val="0"/>
          <c:showSerName val="0"/>
          <c:showPercent val="0"/>
          <c:showBubbleSize val="0"/>
        </c:dLbls>
        <c:gapWidth val="150"/>
        <c:axId val="193735280"/>
        <c:axId val="193735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193735280"/>
        <c:axId val="193735672"/>
      </c:lineChart>
      <c:dateAx>
        <c:axId val="193735280"/>
        <c:scaling>
          <c:orientation val="minMax"/>
        </c:scaling>
        <c:delete val="1"/>
        <c:axPos val="b"/>
        <c:numFmt formatCode="ge" sourceLinked="1"/>
        <c:majorTickMark val="none"/>
        <c:minorTickMark val="none"/>
        <c:tickLblPos val="none"/>
        <c:crossAx val="193735672"/>
        <c:crosses val="autoZero"/>
        <c:auto val="1"/>
        <c:lblOffset val="100"/>
        <c:baseTimeUnit val="years"/>
      </c:dateAx>
      <c:valAx>
        <c:axId val="193735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73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89.76</c:v>
                </c:pt>
                <c:pt idx="1">
                  <c:v>89.29</c:v>
                </c:pt>
                <c:pt idx="2">
                  <c:v>87.96</c:v>
                </c:pt>
                <c:pt idx="3">
                  <c:v>92.85</c:v>
                </c:pt>
                <c:pt idx="4">
                  <c:v>88.99</c:v>
                </c:pt>
              </c:numCache>
            </c:numRef>
          </c:val>
        </c:ser>
        <c:dLbls>
          <c:showLegendKey val="0"/>
          <c:showVal val="0"/>
          <c:showCatName val="0"/>
          <c:showSerName val="0"/>
          <c:showPercent val="0"/>
          <c:showBubbleSize val="0"/>
        </c:dLbls>
        <c:gapWidth val="150"/>
        <c:axId val="193327536"/>
        <c:axId val="19333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193327536"/>
        <c:axId val="193330480"/>
      </c:lineChart>
      <c:dateAx>
        <c:axId val="193327536"/>
        <c:scaling>
          <c:orientation val="minMax"/>
        </c:scaling>
        <c:delete val="1"/>
        <c:axPos val="b"/>
        <c:numFmt formatCode="ge" sourceLinked="1"/>
        <c:majorTickMark val="none"/>
        <c:minorTickMark val="none"/>
        <c:tickLblPos val="none"/>
        <c:crossAx val="193330480"/>
        <c:crosses val="autoZero"/>
        <c:auto val="1"/>
        <c:lblOffset val="100"/>
        <c:baseTimeUnit val="years"/>
      </c:dateAx>
      <c:valAx>
        <c:axId val="19333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32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3387680"/>
        <c:axId val="19338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3387680"/>
        <c:axId val="193388064"/>
      </c:lineChart>
      <c:dateAx>
        <c:axId val="193387680"/>
        <c:scaling>
          <c:orientation val="minMax"/>
        </c:scaling>
        <c:delete val="1"/>
        <c:axPos val="b"/>
        <c:numFmt formatCode="ge" sourceLinked="1"/>
        <c:majorTickMark val="none"/>
        <c:minorTickMark val="none"/>
        <c:tickLblPos val="none"/>
        <c:crossAx val="193388064"/>
        <c:crosses val="autoZero"/>
        <c:auto val="1"/>
        <c:lblOffset val="100"/>
        <c:baseTimeUnit val="years"/>
      </c:dateAx>
      <c:valAx>
        <c:axId val="19338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38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3442288"/>
        <c:axId val="19344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3442288"/>
        <c:axId val="193442672"/>
      </c:lineChart>
      <c:dateAx>
        <c:axId val="193442288"/>
        <c:scaling>
          <c:orientation val="minMax"/>
        </c:scaling>
        <c:delete val="1"/>
        <c:axPos val="b"/>
        <c:numFmt formatCode="ge" sourceLinked="1"/>
        <c:majorTickMark val="none"/>
        <c:minorTickMark val="none"/>
        <c:tickLblPos val="none"/>
        <c:crossAx val="193442672"/>
        <c:crosses val="autoZero"/>
        <c:auto val="1"/>
        <c:lblOffset val="100"/>
        <c:baseTimeUnit val="years"/>
      </c:dateAx>
      <c:valAx>
        <c:axId val="19344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44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3451432"/>
        <c:axId val="19345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3451432"/>
        <c:axId val="193451824"/>
      </c:lineChart>
      <c:dateAx>
        <c:axId val="193451432"/>
        <c:scaling>
          <c:orientation val="minMax"/>
        </c:scaling>
        <c:delete val="1"/>
        <c:axPos val="b"/>
        <c:numFmt formatCode="ge" sourceLinked="1"/>
        <c:majorTickMark val="none"/>
        <c:minorTickMark val="none"/>
        <c:tickLblPos val="none"/>
        <c:crossAx val="193451824"/>
        <c:crosses val="autoZero"/>
        <c:auto val="1"/>
        <c:lblOffset val="100"/>
        <c:baseTimeUnit val="years"/>
      </c:dateAx>
      <c:valAx>
        <c:axId val="19345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451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3453000"/>
        <c:axId val="19345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3453000"/>
        <c:axId val="193453392"/>
      </c:lineChart>
      <c:dateAx>
        <c:axId val="193453000"/>
        <c:scaling>
          <c:orientation val="minMax"/>
        </c:scaling>
        <c:delete val="1"/>
        <c:axPos val="b"/>
        <c:numFmt formatCode="ge" sourceLinked="1"/>
        <c:majorTickMark val="none"/>
        <c:minorTickMark val="none"/>
        <c:tickLblPos val="none"/>
        <c:crossAx val="193453392"/>
        <c:crosses val="autoZero"/>
        <c:auto val="1"/>
        <c:lblOffset val="100"/>
        <c:baseTimeUnit val="years"/>
      </c:dateAx>
      <c:valAx>
        <c:axId val="19345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453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276.27999999999997</c:v>
                </c:pt>
                <c:pt idx="1">
                  <c:v>247.69</c:v>
                </c:pt>
                <c:pt idx="2">
                  <c:v>225.77</c:v>
                </c:pt>
                <c:pt idx="3">
                  <c:v>200.35</c:v>
                </c:pt>
                <c:pt idx="4">
                  <c:v>171.56</c:v>
                </c:pt>
              </c:numCache>
            </c:numRef>
          </c:val>
        </c:ser>
        <c:dLbls>
          <c:showLegendKey val="0"/>
          <c:showVal val="0"/>
          <c:showCatName val="0"/>
          <c:showSerName val="0"/>
          <c:showPercent val="0"/>
          <c:showBubbleSize val="0"/>
        </c:dLbls>
        <c:gapWidth val="150"/>
        <c:axId val="193613136"/>
        <c:axId val="193613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193613136"/>
        <c:axId val="193613528"/>
      </c:lineChart>
      <c:dateAx>
        <c:axId val="193613136"/>
        <c:scaling>
          <c:orientation val="minMax"/>
        </c:scaling>
        <c:delete val="1"/>
        <c:axPos val="b"/>
        <c:numFmt formatCode="ge" sourceLinked="1"/>
        <c:majorTickMark val="none"/>
        <c:minorTickMark val="none"/>
        <c:tickLblPos val="none"/>
        <c:crossAx val="193613528"/>
        <c:crosses val="autoZero"/>
        <c:auto val="1"/>
        <c:lblOffset val="100"/>
        <c:baseTimeUnit val="years"/>
      </c:dateAx>
      <c:valAx>
        <c:axId val="193613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61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82.57</c:v>
                </c:pt>
                <c:pt idx="1">
                  <c:v>82.76</c:v>
                </c:pt>
                <c:pt idx="2">
                  <c:v>81.99</c:v>
                </c:pt>
                <c:pt idx="3">
                  <c:v>87.12</c:v>
                </c:pt>
                <c:pt idx="4">
                  <c:v>84.13</c:v>
                </c:pt>
              </c:numCache>
            </c:numRef>
          </c:val>
        </c:ser>
        <c:dLbls>
          <c:showLegendKey val="0"/>
          <c:showVal val="0"/>
          <c:showCatName val="0"/>
          <c:showSerName val="0"/>
          <c:showPercent val="0"/>
          <c:showBubbleSize val="0"/>
        </c:dLbls>
        <c:gapWidth val="150"/>
        <c:axId val="193614704"/>
        <c:axId val="193615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193614704"/>
        <c:axId val="193615096"/>
      </c:lineChart>
      <c:dateAx>
        <c:axId val="193614704"/>
        <c:scaling>
          <c:orientation val="minMax"/>
        </c:scaling>
        <c:delete val="1"/>
        <c:axPos val="b"/>
        <c:numFmt formatCode="ge" sourceLinked="1"/>
        <c:majorTickMark val="none"/>
        <c:minorTickMark val="none"/>
        <c:tickLblPos val="none"/>
        <c:crossAx val="193615096"/>
        <c:crosses val="autoZero"/>
        <c:auto val="1"/>
        <c:lblOffset val="100"/>
        <c:baseTimeUnit val="years"/>
      </c:dateAx>
      <c:valAx>
        <c:axId val="193615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61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102.77</c:v>
                </c:pt>
                <c:pt idx="1">
                  <c:v>102.54</c:v>
                </c:pt>
                <c:pt idx="2">
                  <c:v>106.55</c:v>
                </c:pt>
                <c:pt idx="3">
                  <c:v>101.52</c:v>
                </c:pt>
                <c:pt idx="4">
                  <c:v>104.48</c:v>
                </c:pt>
              </c:numCache>
            </c:numRef>
          </c:val>
        </c:ser>
        <c:dLbls>
          <c:showLegendKey val="0"/>
          <c:showVal val="0"/>
          <c:showCatName val="0"/>
          <c:showSerName val="0"/>
          <c:showPercent val="0"/>
          <c:showBubbleSize val="0"/>
        </c:dLbls>
        <c:gapWidth val="150"/>
        <c:axId val="193616272"/>
        <c:axId val="193616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193616272"/>
        <c:axId val="193616664"/>
      </c:lineChart>
      <c:dateAx>
        <c:axId val="193616272"/>
        <c:scaling>
          <c:orientation val="minMax"/>
        </c:scaling>
        <c:delete val="1"/>
        <c:axPos val="b"/>
        <c:numFmt formatCode="ge" sourceLinked="1"/>
        <c:majorTickMark val="none"/>
        <c:minorTickMark val="none"/>
        <c:tickLblPos val="none"/>
        <c:crossAx val="193616664"/>
        <c:crosses val="autoZero"/>
        <c:auto val="1"/>
        <c:lblOffset val="100"/>
        <c:baseTimeUnit val="years"/>
      </c:dateAx>
      <c:valAx>
        <c:axId val="193616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61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66" sqref="BL66:BZ82"/>
    </sheetView>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静岡県　森町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4" t="s">
        <v>120</v>
      </c>
      <c r="AE8" s="74"/>
      <c r="AF8" s="74"/>
      <c r="AG8" s="74"/>
      <c r="AH8" s="74"/>
      <c r="AI8" s="74"/>
      <c r="AJ8" s="74"/>
      <c r="AK8" s="2"/>
      <c r="AL8" s="67">
        <f>データ!$R$6</f>
        <v>18813</v>
      </c>
      <c r="AM8" s="67"/>
      <c r="AN8" s="67"/>
      <c r="AO8" s="67"/>
      <c r="AP8" s="67"/>
      <c r="AQ8" s="67"/>
      <c r="AR8" s="67"/>
      <c r="AS8" s="67"/>
      <c r="AT8" s="66">
        <f>データ!$S$6</f>
        <v>133.91</v>
      </c>
      <c r="AU8" s="66"/>
      <c r="AV8" s="66"/>
      <c r="AW8" s="66"/>
      <c r="AX8" s="66"/>
      <c r="AY8" s="66"/>
      <c r="AZ8" s="66"/>
      <c r="BA8" s="66"/>
      <c r="BB8" s="66">
        <f>データ!$T$6</f>
        <v>140.49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1.45</v>
      </c>
      <c r="Q10" s="66"/>
      <c r="R10" s="66"/>
      <c r="S10" s="66"/>
      <c r="T10" s="66"/>
      <c r="U10" s="66"/>
      <c r="V10" s="66"/>
      <c r="W10" s="67">
        <f>データ!$Q$6</f>
        <v>1296</v>
      </c>
      <c r="X10" s="67"/>
      <c r="Y10" s="67"/>
      <c r="Z10" s="67"/>
      <c r="AA10" s="67"/>
      <c r="AB10" s="67"/>
      <c r="AC10" s="67"/>
      <c r="AD10" s="2"/>
      <c r="AE10" s="2"/>
      <c r="AF10" s="2"/>
      <c r="AG10" s="2"/>
      <c r="AH10" s="2"/>
      <c r="AI10" s="2"/>
      <c r="AJ10" s="2"/>
      <c r="AK10" s="2"/>
      <c r="AL10" s="67">
        <f>データ!$U$6</f>
        <v>272</v>
      </c>
      <c r="AM10" s="67"/>
      <c r="AN10" s="67"/>
      <c r="AO10" s="67"/>
      <c r="AP10" s="67"/>
      <c r="AQ10" s="67"/>
      <c r="AR10" s="67"/>
      <c r="AS10" s="67"/>
      <c r="AT10" s="66">
        <f>データ!$V$6</f>
        <v>0.22</v>
      </c>
      <c r="AU10" s="66"/>
      <c r="AV10" s="66"/>
      <c r="AW10" s="66"/>
      <c r="AX10" s="66"/>
      <c r="AY10" s="66"/>
      <c r="AZ10" s="66"/>
      <c r="BA10" s="66"/>
      <c r="BB10" s="66">
        <f>データ!$W$6</f>
        <v>1236.3599999999999</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123</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ColWidth="9" defaultRowHeight="13.2"/>
  <cols>
    <col min="1" max="1" width="9" style="3"/>
    <col min="2" max="144" width="11.8867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224618</v>
      </c>
      <c r="D6" s="34">
        <f t="shared" si="3"/>
        <v>47</v>
      </c>
      <c r="E6" s="34">
        <f t="shared" si="3"/>
        <v>1</v>
      </c>
      <c r="F6" s="34">
        <f t="shared" si="3"/>
        <v>0</v>
      </c>
      <c r="G6" s="34">
        <f t="shared" si="3"/>
        <v>0</v>
      </c>
      <c r="H6" s="34" t="str">
        <f t="shared" si="3"/>
        <v>静岡県　森町</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1.45</v>
      </c>
      <c r="Q6" s="35">
        <f t="shared" si="3"/>
        <v>1296</v>
      </c>
      <c r="R6" s="35">
        <f t="shared" si="3"/>
        <v>18813</v>
      </c>
      <c r="S6" s="35">
        <f t="shared" si="3"/>
        <v>133.91</v>
      </c>
      <c r="T6" s="35">
        <f t="shared" si="3"/>
        <v>140.49</v>
      </c>
      <c r="U6" s="35">
        <f t="shared" si="3"/>
        <v>272</v>
      </c>
      <c r="V6" s="35">
        <f t="shared" si="3"/>
        <v>0.22</v>
      </c>
      <c r="W6" s="35">
        <f t="shared" si="3"/>
        <v>1236.3599999999999</v>
      </c>
      <c r="X6" s="36">
        <f>IF(X7="",NA(),X7)</f>
        <v>89.76</v>
      </c>
      <c r="Y6" s="36">
        <f t="shared" ref="Y6:AG6" si="4">IF(Y7="",NA(),Y7)</f>
        <v>89.29</v>
      </c>
      <c r="Z6" s="36">
        <f t="shared" si="4"/>
        <v>87.96</v>
      </c>
      <c r="AA6" s="36">
        <f t="shared" si="4"/>
        <v>92.85</v>
      </c>
      <c r="AB6" s="36">
        <f t="shared" si="4"/>
        <v>88.99</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276.27999999999997</v>
      </c>
      <c r="BF6" s="36">
        <f t="shared" ref="BF6:BN6" si="7">IF(BF7="",NA(),BF7)</f>
        <v>247.69</v>
      </c>
      <c r="BG6" s="36">
        <f t="shared" si="7"/>
        <v>225.77</v>
      </c>
      <c r="BH6" s="36">
        <f t="shared" si="7"/>
        <v>200.35</v>
      </c>
      <c r="BI6" s="36">
        <f t="shared" si="7"/>
        <v>171.56</v>
      </c>
      <c r="BJ6" s="36">
        <f t="shared" si="7"/>
        <v>1496.15</v>
      </c>
      <c r="BK6" s="36">
        <f t="shared" si="7"/>
        <v>1462.56</v>
      </c>
      <c r="BL6" s="36">
        <f t="shared" si="7"/>
        <v>1486.62</v>
      </c>
      <c r="BM6" s="36">
        <f t="shared" si="7"/>
        <v>1510.14</v>
      </c>
      <c r="BN6" s="36">
        <f t="shared" si="7"/>
        <v>1595.62</v>
      </c>
      <c r="BO6" s="35" t="str">
        <f>IF(BO7="","",IF(BO7="-","【-】","【"&amp;SUBSTITUTE(TEXT(BO7,"#,##0.00"),"-","△")&amp;"】"))</f>
        <v>【1,280.76】</v>
      </c>
      <c r="BP6" s="36">
        <f>IF(BP7="",NA(),BP7)</f>
        <v>82.57</v>
      </c>
      <c r="BQ6" s="36">
        <f t="shared" ref="BQ6:BY6" si="8">IF(BQ7="",NA(),BQ7)</f>
        <v>82.76</v>
      </c>
      <c r="BR6" s="36">
        <f t="shared" si="8"/>
        <v>81.99</v>
      </c>
      <c r="BS6" s="36">
        <f t="shared" si="8"/>
        <v>87.12</v>
      </c>
      <c r="BT6" s="36">
        <f t="shared" si="8"/>
        <v>84.13</v>
      </c>
      <c r="BU6" s="36">
        <f t="shared" si="8"/>
        <v>33.01</v>
      </c>
      <c r="BV6" s="36">
        <f t="shared" si="8"/>
        <v>32.39</v>
      </c>
      <c r="BW6" s="36">
        <f t="shared" si="8"/>
        <v>24.39</v>
      </c>
      <c r="BX6" s="36">
        <f t="shared" si="8"/>
        <v>22.67</v>
      </c>
      <c r="BY6" s="36">
        <f t="shared" si="8"/>
        <v>37.92</v>
      </c>
      <c r="BZ6" s="35" t="str">
        <f>IF(BZ7="","",IF(BZ7="-","【-】","【"&amp;SUBSTITUTE(TEXT(BZ7,"#,##0.00"),"-","△")&amp;"】"))</f>
        <v>【53.06】</v>
      </c>
      <c r="CA6" s="36">
        <f>IF(CA7="",NA(),CA7)</f>
        <v>102.77</v>
      </c>
      <c r="CB6" s="36">
        <f t="shared" ref="CB6:CJ6" si="9">IF(CB7="",NA(),CB7)</f>
        <v>102.54</v>
      </c>
      <c r="CC6" s="36">
        <f t="shared" si="9"/>
        <v>106.55</v>
      </c>
      <c r="CD6" s="36">
        <f t="shared" si="9"/>
        <v>101.52</v>
      </c>
      <c r="CE6" s="36">
        <f t="shared" si="9"/>
        <v>104.48</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48.29</v>
      </c>
      <c r="CM6" s="36">
        <f t="shared" ref="CM6:CU6" si="10">IF(CM7="",NA(),CM7)</f>
        <v>48.95</v>
      </c>
      <c r="CN6" s="36">
        <f t="shared" si="10"/>
        <v>46.61</v>
      </c>
      <c r="CO6" s="36">
        <f t="shared" si="10"/>
        <v>45.22</v>
      </c>
      <c r="CP6" s="36">
        <f t="shared" si="10"/>
        <v>45.12</v>
      </c>
      <c r="CQ6" s="36">
        <f t="shared" si="10"/>
        <v>51.11</v>
      </c>
      <c r="CR6" s="36">
        <f t="shared" si="10"/>
        <v>50.49</v>
      </c>
      <c r="CS6" s="36">
        <f t="shared" si="10"/>
        <v>48.36</v>
      </c>
      <c r="CT6" s="36">
        <f t="shared" si="10"/>
        <v>48.7</v>
      </c>
      <c r="CU6" s="36">
        <f t="shared" si="10"/>
        <v>46.9</v>
      </c>
      <c r="CV6" s="35" t="str">
        <f>IF(CV7="","",IF(CV7="-","【-】","【"&amp;SUBSTITUTE(TEXT(CV7,"#,##0.00"),"-","△")&amp;"】"))</f>
        <v>【56.28】</v>
      </c>
      <c r="CW6" s="36">
        <f>IF(CW7="",NA(),CW7)</f>
        <v>90</v>
      </c>
      <c r="CX6" s="36">
        <f t="shared" ref="CX6:DF6" si="11">IF(CX7="",NA(),CX7)</f>
        <v>90</v>
      </c>
      <c r="CY6" s="36">
        <f t="shared" si="11"/>
        <v>90</v>
      </c>
      <c r="CZ6" s="36">
        <f t="shared" si="11"/>
        <v>90</v>
      </c>
      <c r="DA6" s="36">
        <f t="shared" si="11"/>
        <v>90</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c r="A7" s="29"/>
      <c r="B7" s="38">
        <v>2016</v>
      </c>
      <c r="C7" s="38">
        <v>224618</v>
      </c>
      <c r="D7" s="38">
        <v>47</v>
      </c>
      <c r="E7" s="38">
        <v>1</v>
      </c>
      <c r="F7" s="38">
        <v>0</v>
      </c>
      <c r="G7" s="38">
        <v>0</v>
      </c>
      <c r="H7" s="38" t="s">
        <v>108</v>
      </c>
      <c r="I7" s="38" t="s">
        <v>109</v>
      </c>
      <c r="J7" s="38" t="s">
        <v>110</v>
      </c>
      <c r="K7" s="38" t="s">
        <v>111</v>
      </c>
      <c r="L7" s="38" t="s">
        <v>112</v>
      </c>
      <c r="M7" s="38"/>
      <c r="N7" s="39" t="s">
        <v>113</v>
      </c>
      <c r="O7" s="39" t="s">
        <v>114</v>
      </c>
      <c r="P7" s="39">
        <v>1.45</v>
      </c>
      <c r="Q7" s="39">
        <v>1296</v>
      </c>
      <c r="R7" s="39">
        <v>18813</v>
      </c>
      <c r="S7" s="39">
        <v>133.91</v>
      </c>
      <c r="T7" s="39">
        <v>140.49</v>
      </c>
      <c r="U7" s="39">
        <v>272</v>
      </c>
      <c r="V7" s="39">
        <v>0.22</v>
      </c>
      <c r="W7" s="39">
        <v>1236.3599999999999</v>
      </c>
      <c r="X7" s="39">
        <v>89.76</v>
      </c>
      <c r="Y7" s="39">
        <v>89.29</v>
      </c>
      <c r="Z7" s="39">
        <v>87.96</v>
      </c>
      <c r="AA7" s="39">
        <v>92.85</v>
      </c>
      <c r="AB7" s="39">
        <v>88.99</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276.27999999999997</v>
      </c>
      <c r="BF7" s="39">
        <v>247.69</v>
      </c>
      <c r="BG7" s="39">
        <v>225.77</v>
      </c>
      <c r="BH7" s="39">
        <v>200.35</v>
      </c>
      <c r="BI7" s="39">
        <v>171.56</v>
      </c>
      <c r="BJ7" s="39">
        <v>1496.15</v>
      </c>
      <c r="BK7" s="39">
        <v>1462.56</v>
      </c>
      <c r="BL7" s="39">
        <v>1486.62</v>
      </c>
      <c r="BM7" s="39">
        <v>1510.14</v>
      </c>
      <c r="BN7" s="39">
        <v>1595.62</v>
      </c>
      <c r="BO7" s="39">
        <v>1280.76</v>
      </c>
      <c r="BP7" s="39">
        <v>82.57</v>
      </c>
      <c r="BQ7" s="39">
        <v>82.76</v>
      </c>
      <c r="BR7" s="39">
        <v>81.99</v>
      </c>
      <c r="BS7" s="39">
        <v>87.12</v>
      </c>
      <c r="BT7" s="39">
        <v>84.13</v>
      </c>
      <c r="BU7" s="39">
        <v>33.01</v>
      </c>
      <c r="BV7" s="39">
        <v>32.39</v>
      </c>
      <c r="BW7" s="39">
        <v>24.39</v>
      </c>
      <c r="BX7" s="39">
        <v>22.67</v>
      </c>
      <c r="BY7" s="39">
        <v>37.92</v>
      </c>
      <c r="BZ7" s="39">
        <v>53.06</v>
      </c>
      <c r="CA7" s="39">
        <v>102.77</v>
      </c>
      <c r="CB7" s="39">
        <v>102.54</v>
      </c>
      <c r="CC7" s="39">
        <v>106.55</v>
      </c>
      <c r="CD7" s="39">
        <v>101.52</v>
      </c>
      <c r="CE7" s="39">
        <v>104.48</v>
      </c>
      <c r="CF7" s="39">
        <v>523.08000000000004</v>
      </c>
      <c r="CG7" s="39">
        <v>530.83000000000004</v>
      </c>
      <c r="CH7" s="39">
        <v>734.18</v>
      </c>
      <c r="CI7" s="39">
        <v>789.62</v>
      </c>
      <c r="CJ7" s="39">
        <v>423.18</v>
      </c>
      <c r="CK7" s="39">
        <v>314.83</v>
      </c>
      <c r="CL7" s="39">
        <v>48.29</v>
      </c>
      <c r="CM7" s="39">
        <v>48.95</v>
      </c>
      <c r="CN7" s="39">
        <v>46.61</v>
      </c>
      <c r="CO7" s="39">
        <v>45.22</v>
      </c>
      <c r="CP7" s="39">
        <v>45.12</v>
      </c>
      <c r="CQ7" s="39">
        <v>51.11</v>
      </c>
      <c r="CR7" s="39">
        <v>50.49</v>
      </c>
      <c r="CS7" s="39">
        <v>48.36</v>
      </c>
      <c r="CT7" s="39">
        <v>48.7</v>
      </c>
      <c r="CU7" s="39">
        <v>46.9</v>
      </c>
      <c r="CV7" s="39">
        <v>56.28</v>
      </c>
      <c r="CW7" s="39">
        <v>90</v>
      </c>
      <c r="CX7" s="39">
        <v>90</v>
      </c>
      <c r="CY7" s="39">
        <v>90</v>
      </c>
      <c r="CZ7" s="39">
        <v>90</v>
      </c>
      <c r="DA7" s="39">
        <v>90</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0.37</v>
      </c>
      <c r="EJ7" s="39">
        <v>0.7</v>
      </c>
      <c r="EK7" s="39">
        <v>0.91</v>
      </c>
      <c r="EL7" s="39">
        <v>1.26</v>
      </c>
      <c r="EM7" s="39">
        <v>0.78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207104</cp:lastModifiedBy>
  <cp:lastPrinted>2018-02-15T00:43:07Z</cp:lastPrinted>
  <dcterms:created xsi:type="dcterms:W3CDTF">2017-12-25T01:44:33Z</dcterms:created>
  <dcterms:modified xsi:type="dcterms:W3CDTF">2018-02-15T10:06:11Z</dcterms:modified>
  <cp:category/>
</cp:coreProperties>
</file>