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Morisv22\save\08上下水道課\14下水道管理係\101調査・報告\経営比較分析表\H29\"/>
    </mc:Choice>
  </mc:AlternateContent>
  <workbookProtection workbookPassword="B319" lockStructure="1"/>
  <bookViews>
    <workbookView xWindow="0" yWindow="0" windowWidth="23040" windowHeight="9276"/>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<sst xmlns="http://schemas.openxmlformats.org/spreadsheetml/2006/main" count="240" uniqueCount="125">
  <si>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</si>
  <si>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</si>
  <si>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</si>
  <si>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</si>
  <si>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</si>
  <si>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</si>
  <si>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</si>
  <si>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</si>
  <si>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</si>
  <si>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</si>
  <si>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</si>
  <si>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</si>
  <si>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</si>
  <si>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</si>
  <si>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</si>
  <si>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</si>
  <si>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</si>
  <si>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</si>
  <si>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</si>
  <si>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</si>
  <si>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</si>
  <si>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</si>
  <si>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</si>
  <si>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</si>
  <si>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</si>
  <si>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</si>
  <si>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</si>
  <si>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</si>
  <si>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</si>
  <si>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</si>
  <si>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</si>
  <si>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</si>
  <si>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</si>
  <si>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</si>
  <si>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</si>
  <si>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</si>
  <si>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</si>
  <si>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</si>
  <si>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</si>
  <si>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</si>
  <si>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</si>
  <si>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</si>
  <si>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</si>
  <si>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</si>
  <si>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</si>
  <si>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</si>
  <si>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</si>
  <si>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</si>
  <si>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</si>
  <si>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</si>
  <si>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</si>
  <si>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</si>
  <si>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</si>
  <si>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</si>
  <si>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</si>
  <si>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</si>
  <si>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</si>
  <si>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</si>
  <si>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</si>
  <si>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</si>
  <si>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</si>
  <si>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</si>
  <si>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</si>
  <si>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</si>
  <si>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</si>
  <si>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</si>
  <si>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</si>
  <si>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</si>
  <si>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</si>
  <si>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</si>
  <si>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</si>
  <si>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</si>
  <si>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</si>
  <si>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</si>
  <si>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</si>
  <si>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</si>
  <si>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</si>
  <si>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</si>
  <si>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</si>
  <si>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</si>
  <si>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</si>
  <si>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</si>
  <si>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</si>
  <si>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</si>
  <si>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</si>
  <si>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</si>
  <si>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</si>
  <si>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</si>
  <si>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</si>
  <si>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</si>
  <si>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</si>
  <si>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</si>
  <si>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</si>
  <si>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</si>
  <si>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</si>
  <si>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</si>
  <si>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</si>
  <si>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</si>
  <si>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</si>
  <si>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</si>
  <si>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</si>
  <si>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</si>
  <si>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</si>
  <si>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</si>
  <si>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</si>
  <si>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</si>
  <si>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</si>
  <si>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</si>
  <si>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</si>
  <si>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森町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</si>
  <si>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</si>
  <si>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</si>
  <si>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</si>
  <si>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</si>
  <si>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</si>
  <si>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</si>
  <si>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</si>
  <si>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</si>
  <si>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</si>
  <si>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</si>
  <si>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</si>
  <si>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</si>
  <si>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下水道事業の開始から年月が浅く、施設が新しいため該当数値がない。</t>
    <rPh sb="0" eb="3">
      <t>ゲスイドウ</t>
    </rPh>
    <rPh sb="3" eb="5">
      <t>ジギョウ</t>
    </rPh>
    <rPh sb="6" eb="8">
      <t>カイシ</t>
    </rPh>
    <rPh sb="10" eb="12">
      <t>ネンゲツ</t>
    </rPh>
    <rPh sb="13" eb="14">
      <t>アサ</t>
    </rPh>
    <rPh sb="16" eb="18">
      <t>シセツ</t>
    </rPh>
    <rPh sb="19" eb="20">
      <t>アタラ</t>
    </rPh>
    <rPh sb="24" eb="26">
      <t>ガイトウ</t>
    </rPh>
    <rPh sb="26" eb="28">
      <t>スウチ</t>
    </rPh>
    <phoneticPr fontId="4"/>
  </si>
  <si>
    <t>事業開始から8年目と年月が浅く、毎年、事業区域の拡大を図っているため、水洗化率が低い。今後、供用開始区域の拡大とともに処理区域内人口が増え、使用料収入も増加し、収益的収支比率、施設利用率も改善していくと思われる。　　　　　　　　　　　　　　　　　　　　　　　　　　　　　　　　　　　　　　　　　　　　　　　　　　　　　　　　　　　　　　　　　　　　　　　　　　　　　　　　　　経費回収率や汚水処理原価が類似団体よりも良好な数値で推移していることは、下水道施設が新しいことや浄化センターの維持管理費が比較的安価なことにより施設管理費全体が低く抑えられているためと考える。</t>
    <rPh sb="0" eb="2">
      <t>ジギョウ</t>
    </rPh>
    <rPh sb="2" eb="4">
      <t>カイシ</t>
    </rPh>
    <rPh sb="7" eb="9">
      <t>ネンメ</t>
    </rPh>
    <rPh sb="10" eb="12">
      <t>ネンゲツ</t>
    </rPh>
    <rPh sb="13" eb="14">
      <t>アサ</t>
    </rPh>
    <rPh sb="16" eb="18">
      <t>マイトシ</t>
    </rPh>
    <rPh sb="19" eb="21">
      <t>ジギョウ</t>
    </rPh>
    <rPh sb="21" eb="23">
      <t>クイキ</t>
    </rPh>
    <rPh sb="24" eb="26">
      <t>カクダイ</t>
    </rPh>
    <rPh sb="27" eb="28">
      <t>ハカ</t>
    </rPh>
    <rPh sb="35" eb="38">
      <t>スイセンカ</t>
    </rPh>
    <rPh sb="38" eb="39">
      <t>リツ</t>
    </rPh>
    <rPh sb="40" eb="41">
      <t>ヒク</t>
    </rPh>
    <rPh sb="43" eb="45">
      <t>コンゴ</t>
    </rPh>
    <rPh sb="46" eb="48">
      <t>キョウヨウ</t>
    </rPh>
    <rPh sb="48" eb="50">
      <t>カイシ</t>
    </rPh>
    <rPh sb="50" eb="52">
      <t>クイキ</t>
    </rPh>
    <rPh sb="53" eb="55">
      <t>カクダイ</t>
    </rPh>
    <rPh sb="59" eb="61">
      <t>ショリ</t>
    </rPh>
    <rPh sb="61" eb="64">
      <t>クイキナイ</t>
    </rPh>
    <rPh sb="64" eb="66">
      <t>ジンコウ</t>
    </rPh>
    <rPh sb="67" eb="68">
      <t>フ</t>
    </rPh>
    <rPh sb="70" eb="73">
      <t>シヨウリョウ</t>
    </rPh>
    <rPh sb="73" eb="75">
      <t>シュウニュウ</t>
    </rPh>
    <rPh sb="76" eb="78">
      <t>ゾウカ</t>
    </rPh>
    <rPh sb="80" eb="83">
      <t>シュウエキテキ</t>
    </rPh>
    <rPh sb="83" eb="85">
      <t>シュウシ</t>
    </rPh>
    <rPh sb="85" eb="87">
      <t>ヒリツ</t>
    </rPh>
    <rPh sb="88" eb="90">
      <t>シセツ</t>
    </rPh>
    <rPh sb="90" eb="93">
      <t>リヨウリツ</t>
    </rPh>
    <rPh sb="94" eb="96">
      <t>カイゼン</t>
    </rPh>
    <rPh sb="101" eb="102">
      <t>オモ</t>
    </rPh>
    <rPh sb="188" eb="190">
      <t>ケイヒ</t>
    </rPh>
    <rPh sb="190" eb="193">
      <t>カイシュウリツ</t>
    </rPh>
    <rPh sb="194" eb="196">
      <t>オスイ</t>
    </rPh>
    <rPh sb="196" eb="198">
      <t>ショリ</t>
    </rPh>
    <rPh sb="198" eb="200">
      <t>ゲンカ</t>
    </rPh>
    <rPh sb="201" eb="203">
      <t>ルイジ</t>
    </rPh>
    <rPh sb="203" eb="205">
      <t>ダンタイ</t>
    </rPh>
    <rPh sb="208" eb="210">
      <t>リョウコウ</t>
    </rPh>
    <rPh sb="211" eb="213">
      <t>スウチ</t>
    </rPh>
    <rPh sb="214" eb="216">
      <t>スイイ</t>
    </rPh>
    <rPh sb="224" eb="227">
      <t>ゲスイドウ</t>
    </rPh>
    <rPh sb="227" eb="229">
      <t>シセツ</t>
    </rPh>
    <rPh sb="230" eb="231">
      <t>アタラ</t>
    </rPh>
    <rPh sb="236" eb="238">
      <t>ジョウカ</t>
    </rPh>
    <rPh sb="243" eb="248">
      <t>イジカンリヒ</t>
    </rPh>
    <rPh sb="249" eb="252">
      <t>ヒカクテキ</t>
    </rPh>
    <rPh sb="252" eb="254">
      <t>アンカ</t>
    </rPh>
    <rPh sb="260" eb="262">
      <t>シセツ</t>
    </rPh>
    <rPh sb="262" eb="265">
      <t>カンリヒ</t>
    </rPh>
    <rPh sb="265" eb="267">
      <t>ゼンタイ</t>
    </rPh>
    <rPh sb="268" eb="269">
      <t>ヒク</t>
    </rPh>
    <rPh sb="270" eb="271">
      <t>オサ</t>
    </rPh>
    <rPh sb="280" eb="281">
      <t>カンガ</t>
    </rPh>
    <phoneticPr fontId="4"/>
  </si>
  <si>
    <t>当町の公共下水道事業は平成21年に供用を開始して8年目と比較的新しく、経営の効率化よりも事業区域の拡大に重点を置いて事業を展開している。下水道への接続率が低く有収水量が過少であるが、区域の拡大を行うとともに区域内人口が増え、有収水量が増加し、改善していくと思われる。　　　　　　　　　　　　　　　　　　　　　　　　　　　　　　　　　　　　　　　　　　　　　　　　　　　維持管理費にかかる経費について、施設が新しく維持管理費等の費用が少ないこと、浄化センターの維持管理費（中でも汚泥処理費)が比較的安価なことや人件費の削減等により経費回収率や汚水処理原価は類似団体と比べて良好な数値となっている。今後の事業展開により、建設費と維持管理費の事業推進の比重が変わっても現在同等の経費回収率や汚水処理原価等の数値を維持できるよう状況に併せた適切な経営に努めたい。</t>
    <rPh sb="0" eb="2">
      <t>トウチョウ</t>
    </rPh>
    <rPh sb="3" eb="5">
      <t>コウキョウ</t>
    </rPh>
    <rPh sb="5" eb="8">
      <t>ゲスイドウ</t>
    </rPh>
    <rPh sb="8" eb="10">
      <t>ジギョウ</t>
    </rPh>
    <rPh sb="11" eb="13">
      <t>ヘイセイ</t>
    </rPh>
    <rPh sb="15" eb="16">
      <t>ネン</t>
    </rPh>
    <rPh sb="17" eb="19">
      <t>キョウヨウ</t>
    </rPh>
    <rPh sb="20" eb="22">
      <t>カイシ</t>
    </rPh>
    <rPh sb="25" eb="27">
      <t>ネンメ</t>
    </rPh>
    <rPh sb="28" eb="31">
      <t>ヒカクテキ</t>
    </rPh>
    <rPh sb="31" eb="32">
      <t>アタラ</t>
    </rPh>
    <rPh sb="35" eb="37">
      <t>ケイエイ</t>
    </rPh>
    <rPh sb="38" eb="41">
      <t>コウリツカ</t>
    </rPh>
    <rPh sb="44" eb="46">
      <t>ジギョウ</t>
    </rPh>
    <rPh sb="46" eb="48">
      <t>クイキ</t>
    </rPh>
    <rPh sb="49" eb="51">
      <t>カクダイ</t>
    </rPh>
    <rPh sb="52" eb="54">
      <t>ジュウテン</t>
    </rPh>
    <rPh sb="55" eb="56">
      <t>オ</t>
    </rPh>
    <rPh sb="58" eb="60">
      <t>ジギョウ</t>
    </rPh>
    <rPh sb="61" eb="63">
      <t>テンカイ</t>
    </rPh>
    <rPh sb="68" eb="71">
      <t>ゲスイドウ</t>
    </rPh>
    <rPh sb="73" eb="75">
      <t>セツゾク</t>
    </rPh>
    <rPh sb="75" eb="76">
      <t>リツ</t>
    </rPh>
    <rPh sb="77" eb="78">
      <t>ヒク</t>
    </rPh>
    <rPh sb="79" eb="81">
      <t>ユウシュウ</t>
    </rPh>
    <rPh sb="81" eb="83">
      <t>スイリョウ</t>
    </rPh>
    <rPh sb="84" eb="86">
      <t>カショウ</t>
    </rPh>
    <rPh sb="91" eb="93">
      <t>クイキ</t>
    </rPh>
    <rPh sb="94" eb="96">
      <t>カクダイ</t>
    </rPh>
    <rPh sb="97" eb="98">
      <t>オコナ</t>
    </rPh>
    <rPh sb="103" eb="106">
      <t>クイキナイ</t>
    </rPh>
    <rPh sb="106" eb="108">
      <t>ジンコウ</t>
    </rPh>
    <rPh sb="109" eb="110">
      <t>フ</t>
    </rPh>
    <rPh sb="112" eb="114">
      <t>ユウシュウ</t>
    </rPh>
    <rPh sb="114" eb="116">
      <t>スイリョウ</t>
    </rPh>
    <rPh sb="117" eb="119">
      <t>ゾウカ</t>
    </rPh>
    <rPh sb="121" eb="123">
      <t>カイゼン</t>
    </rPh>
    <rPh sb="128" eb="129">
      <t>オモ</t>
    </rPh>
    <rPh sb="184" eb="189">
      <t>イジカンリヒ</t>
    </rPh>
    <rPh sb="193" eb="195">
      <t>ケイヒ</t>
    </rPh>
    <rPh sb="200" eb="202">
      <t>シセツ</t>
    </rPh>
    <rPh sb="203" eb="204">
      <t>アタラ</t>
    </rPh>
    <rPh sb="206" eb="208">
      <t>イジ</t>
    </rPh>
    <rPh sb="208" eb="211">
      <t>カンリヒ</t>
    </rPh>
    <rPh sb="211" eb="212">
      <t>トウ</t>
    </rPh>
    <rPh sb="213" eb="215">
      <t>ヒヨウ</t>
    </rPh>
    <rPh sb="216" eb="217">
      <t>スク</t>
    </rPh>
    <rPh sb="222" eb="224">
      <t>ジョウカ</t>
    </rPh>
    <rPh sb="229" eb="231">
      <t>イジ</t>
    </rPh>
    <rPh sb="231" eb="234">
      <t>カンリヒ</t>
    </rPh>
    <rPh sb="235" eb="236">
      <t>ナカ</t>
    </rPh>
    <rPh sb="238" eb="240">
      <t>オデイ</t>
    </rPh>
    <rPh sb="240" eb="243">
      <t>ショリヒ</t>
    </rPh>
    <rPh sb="245" eb="248">
      <t>ヒカクテキ</t>
    </rPh>
    <rPh sb="248" eb="250">
      <t>アンカ</t>
    </rPh>
    <rPh sb="254" eb="257">
      <t>ジンケンヒ</t>
    </rPh>
    <rPh sb="258" eb="260">
      <t>サクゲン</t>
    </rPh>
    <rPh sb="260" eb="261">
      <t>トウ</t>
    </rPh>
    <rPh sb="264" eb="266">
      <t>ケイヒ</t>
    </rPh>
    <rPh sb="266" eb="269">
      <t>カイシュウリツ</t>
    </rPh>
    <rPh sb="270" eb="272">
      <t>オスイ</t>
    </rPh>
    <rPh sb="272" eb="274">
      <t>ショリ</t>
    </rPh>
    <rPh sb="274" eb="276">
      <t>ゲンカ</t>
    </rPh>
    <rPh sb="277" eb="279">
      <t>ルイジ</t>
    </rPh>
    <rPh sb="279" eb="281">
      <t>ダンタイ</t>
    </rPh>
    <rPh sb="282" eb="283">
      <t>クラ</t>
    </rPh>
    <rPh sb="285" eb="287">
      <t>リョウコウ</t>
    </rPh>
    <rPh sb="288" eb="290">
      <t>スウチ</t>
    </rPh>
    <rPh sb="297" eb="299">
      <t>コンゴ</t>
    </rPh>
    <rPh sb="300" eb="302">
      <t>ジギョウ</t>
    </rPh>
    <rPh sb="302" eb="304">
      <t>テンカイ</t>
    </rPh>
    <rPh sb="308" eb="311">
      <t>ケンセツヒ</t>
    </rPh>
    <rPh sb="312" eb="314">
      <t>イジ</t>
    </rPh>
    <rPh sb="314" eb="317">
      <t>カンリヒ</t>
    </rPh>
    <rPh sb="318" eb="320">
      <t>ジギョウ</t>
    </rPh>
    <rPh sb="320" eb="322">
      <t>スイシン</t>
    </rPh>
    <rPh sb="323" eb="325">
      <t>ヒジュウ</t>
    </rPh>
    <rPh sb="326" eb="327">
      <t>カ</t>
    </rPh>
    <rPh sb="331" eb="333">
      <t>ゲンザイ</t>
    </rPh>
    <rPh sb="333" eb="335">
      <t>ドウトウ</t>
    </rPh>
    <rPh sb="336" eb="338">
      <t>ケイヒ</t>
    </rPh>
    <rPh sb="338" eb="341">
      <t>カイシュウリツ</t>
    </rPh>
    <rPh sb="342" eb="344">
      <t>オスイ</t>
    </rPh>
    <rPh sb="344" eb="346">
      <t>ショリ</t>
    </rPh>
    <rPh sb="346" eb="348">
      <t>ゲンカ</t>
    </rPh>
    <rPh sb="348" eb="349">
      <t>トウ</t>
    </rPh>
    <rPh sb="350" eb="352">
      <t>スウチ</t>
    </rPh>
    <rPh sb="353" eb="355">
      <t>イジ</t>
    </rPh>
    <rPh sb="360" eb="362">
      <t>ジョウキョウ</t>
    </rPh>
    <rPh sb="363" eb="364">
      <t>アワ</t>
    </rPh>
    <rPh sb="366" eb="368">
      <t>テキセツ</t>
    </rPh>
    <rPh sb="369" eb="371">
      <t>ケイエイ</t>
    </rPh>
    <rPh sb="372" eb="37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</si>
</sst>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80-41EE-B0F0-89717D252209}"/>
            </c:ext>
          </c:extLst>
        </c:ser>
        <c:dLbls>
          <c:showLegendKey val="0"/>
          <c:showVal val="0"/>
          <c:showCatName val="0"/>
          <c:showSerName val="0"/>
          <c:showPercent val="0"/>
          <c:showBubbleSize val="0"/>
        </c:dLbls>
        <c:gapWidth val="150"/>
        <c:axId val="100333824"/>
        <c:axId val="1188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extLst>
            <c:ext xmlns:c16="http://schemas.microsoft.com/office/drawing/2014/chart" uri="{C3380CC4-5D6E-409C-BE32-E72D297353CC}">
              <c16:uniqueId val="{00000001-0F80-41EE-B0F0-89717D252209}"/>
            </c:ext>
          </c:extLst>
        </c:ser>
        <c:dLbls>
          <c:showLegendKey val="0"/>
          <c:showVal val="0"/>
          <c:showCatName val="0"/>
          <c:showSerName val="0"/>
          <c:showPercent val="0"/>
          <c:showBubbleSize val="0"/>
        </c:dLbls>
        <c:marker val="1"/>
        <c:smooth val="0"/>
        <c:axId val="100333824"/>
        <c:axId val="118866304"/>
      </c:lineChart>
      <c:dateAx>
        <c:axId val="100333824"/>
        <c:scaling>
          <c:orientation val="minMax"/>
        </c:scaling>
        <c:delete val="1"/>
        <c:axPos val="b"/>
        <c:numFmt formatCode="ge" sourceLinked="1"/>
        <c:majorTickMark val="none"/>
        <c:minorTickMark val="none"/>
        <c:tickLblPos val="none"/>
        <c:crossAx val="118866304"/>
        <c:crosses val="autoZero"/>
        <c:auto val="1"/>
        <c:lblOffset val="100"/>
        <c:baseTimeUnit val="years"/>
      </c:dateAx>
      <c:valAx>
        <c:axId val="1188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39.619999999999997</c:v>
                </c:pt>
                <c:pt idx="1">
                  <c:v>34.270000000000003</c:v>
                </c:pt>
                <c:pt idx="2">
                  <c:v>37.229999999999997</c:v>
                </c:pt>
                <c:pt idx="3">
                  <c:v>41.65</c:v>
                </c:pt>
                <c:pt idx="4">
                  <c:v>44.13</c:v>
                </c:pt>
              </c:numCache>
            </c:numRef>
          </c:val>
          <c:extLst>
            <c:ext xmlns:c16="http://schemas.microsoft.com/office/drawing/2014/chart" uri="{C3380CC4-5D6E-409C-BE32-E72D297353CC}">
              <c16:uniqueId val="{00000000-A733-4D76-B3F2-E11AABBA9790}"/>
            </c:ext>
          </c:extLst>
        </c:ser>
        <c:dLbls>
          <c:showLegendKey val="0"/>
          <c:showVal val="0"/>
          <c:showCatName val="0"/>
          <c:showSerName val="0"/>
          <c:showPercent val="0"/>
          <c:showBubbleSize val="0"/>
        </c:dLbls>
        <c:gapWidth val="150"/>
        <c:axId val="132062592"/>
        <c:axId val="1320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extLst>
            <c:ext xmlns:c16="http://schemas.microsoft.com/office/drawing/2014/chart" uri="{C3380CC4-5D6E-409C-BE32-E72D297353CC}">
              <c16:uniqueId val="{00000001-A733-4D76-B3F2-E11AABBA9790}"/>
            </c:ext>
          </c:extLst>
        </c:ser>
        <c:dLbls>
          <c:showLegendKey val="0"/>
          <c:showVal val="0"/>
          <c:showCatName val="0"/>
          <c:showSerName val="0"/>
          <c:showPercent val="0"/>
          <c:showBubbleSize val="0"/>
        </c:dLbls>
        <c:marker val="1"/>
        <c:smooth val="0"/>
        <c:axId val="132062592"/>
        <c:axId val="132064768"/>
      </c:lineChart>
      <c:dateAx>
        <c:axId val="132062592"/>
        <c:scaling>
          <c:orientation val="minMax"/>
        </c:scaling>
        <c:delete val="1"/>
        <c:axPos val="b"/>
        <c:numFmt formatCode="ge" sourceLinked="1"/>
        <c:majorTickMark val="none"/>
        <c:minorTickMark val="none"/>
        <c:tickLblPos val="none"/>
        <c:crossAx val="132064768"/>
        <c:crosses val="autoZero"/>
        <c:auto val="1"/>
        <c:lblOffset val="100"/>
        <c:baseTimeUnit val="years"/>
      </c:dateAx>
      <c:valAx>
        <c:axId val="1320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53.06</c:v>
                </c:pt>
                <c:pt idx="1">
                  <c:v>53.74</c:v>
                </c:pt>
                <c:pt idx="2">
                  <c:v>54.66</c:v>
                </c:pt>
                <c:pt idx="3">
                  <c:v>56.03</c:v>
                </c:pt>
                <c:pt idx="4">
                  <c:v>57.11</c:v>
                </c:pt>
              </c:numCache>
            </c:numRef>
          </c:val>
          <c:extLst>
            <c:ext xmlns:c16="http://schemas.microsoft.com/office/drawing/2014/chart" uri="{C3380CC4-5D6E-409C-BE32-E72D297353CC}">
              <c16:uniqueId val="{00000000-FE22-4CE2-B4F3-4C6915857920}"/>
            </c:ext>
          </c:extLst>
        </c:ser>
        <c:dLbls>
          <c:showLegendKey val="0"/>
          <c:showVal val="0"/>
          <c:showCatName val="0"/>
          <c:showSerName val="0"/>
          <c:showPercent val="0"/>
          <c:showBubbleSize val="0"/>
        </c:dLbls>
        <c:gapWidth val="150"/>
        <c:axId val="139992064"/>
        <c:axId val="139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extLst>
            <c:ext xmlns:c16="http://schemas.microsoft.com/office/drawing/2014/chart" uri="{C3380CC4-5D6E-409C-BE32-E72D297353CC}">
              <c16:uniqueId val="{00000001-FE22-4CE2-B4F3-4C6915857920}"/>
            </c:ext>
          </c:extLst>
        </c:ser>
        <c:dLbls>
          <c:showLegendKey val="0"/>
          <c:showVal val="0"/>
          <c:showCatName val="0"/>
          <c:showSerName val="0"/>
          <c:showPercent val="0"/>
          <c:showBubbleSize val="0"/>
        </c:dLbls>
        <c:marker val="1"/>
        <c:smooth val="0"/>
        <c:axId val="139992064"/>
        <c:axId val="139998336"/>
      </c:lineChart>
      <c:dateAx>
        <c:axId val="139992064"/>
        <c:scaling>
          <c:orientation val="minMax"/>
        </c:scaling>
        <c:delete val="1"/>
        <c:axPos val="b"/>
        <c:numFmt formatCode="ge" sourceLinked="1"/>
        <c:majorTickMark val="none"/>
        <c:minorTickMark val="none"/>
        <c:tickLblPos val="none"/>
        <c:crossAx val="139998336"/>
        <c:crosses val="autoZero"/>
        <c:auto val="1"/>
        <c:lblOffset val="100"/>
        <c:baseTimeUnit val="years"/>
      </c:dateAx>
      <c:valAx>
        <c:axId val="139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101.55</c:v>
                </c:pt>
                <c:pt idx="1">
                  <c:v>78.77</c:v>
                </c:pt>
                <c:pt idx="2">
                  <c:v>69.34</c:v>
                </c:pt>
                <c:pt idx="3">
                  <c:v>67.75</c:v>
                </c:pt>
                <c:pt idx="4">
                  <c:v>63.06</c:v>
                </c:pt>
              </c:numCache>
            </c:numRef>
          </c:val>
          <c:extLst>
            <c:ext xmlns:c16="http://schemas.microsoft.com/office/drawing/2014/chart" uri="{C3380CC4-5D6E-409C-BE32-E72D297353CC}">
              <c16:uniqueId val="{00000000-51DD-4ED1-8087-243594B0A59C}"/>
            </c:ext>
          </c:extLst>
        </c:ser>
        <c:dLbls>
          <c:showLegendKey val="0"/>
          <c:showVal val="0"/>
          <c:showCatName val="0"/>
          <c:showSerName val="0"/>
          <c:showPercent val="0"/>
          <c:showBubbleSize val="0"/>
        </c:dLbls>
        <c:gapWidth val="150"/>
        <c:axId val="118830976"/>
        <c:axId val="1188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D-4ED1-8087-243594B0A59C}"/>
            </c:ext>
          </c:extLst>
        </c:ser>
        <c:dLbls>
          <c:showLegendKey val="0"/>
          <c:showVal val="0"/>
          <c:showCatName val="0"/>
          <c:showSerName val="0"/>
          <c:showPercent val="0"/>
          <c:showBubbleSize val="0"/>
        </c:dLbls>
        <c:marker val="1"/>
        <c:smooth val="0"/>
        <c:axId val="118830976"/>
        <c:axId val="118837248"/>
      </c:lineChart>
      <c:dateAx>
        <c:axId val="118830976"/>
        <c:scaling>
          <c:orientation val="minMax"/>
        </c:scaling>
        <c:delete val="1"/>
        <c:axPos val="b"/>
        <c:numFmt formatCode="ge" sourceLinked="1"/>
        <c:majorTickMark val="none"/>
        <c:minorTickMark val="none"/>
        <c:tickLblPos val="none"/>
        <c:crossAx val="118837248"/>
        <c:crosses val="autoZero"/>
        <c:auto val="1"/>
        <c:lblOffset val="100"/>
        <c:baseTimeUnit val="years"/>
      </c:dateAx>
      <c:valAx>
        <c:axId val="1188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F-4C37-A27A-55DB9F8D74C2}"/>
            </c:ext>
          </c:extLst>
        </c:ser>
        <c:dLbls>
          <c:showLegendKey val="0"/>
          <c:showVal val="0"/>
          <c:showCatName val="0"/>
          <c:showSerName val="0"/>
          <c:showPercent val="0"/>
          <c:showBubbleSize val="0"/>
        </c:dLbls>
        <c:gapWidth val="150"/>
        <c:axId val="118900224"/>
        <c:axId val="1189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F-4C37-A27A-55DB9F8D74C2}"/>
            </c:ext>
          </c:extLst>
        </c:ser>
        <c:dLbls>
          <c:showLegendKey val="0"/>
          <c:showVal val="0"/>
          <c:showCatName val="0"/>
          <c:showSerName val="0"/>
          <c:showPercent val="0"/>
          <c:showBubbleSize val="0"/>
        </c:dLbls>
        <c:marker val="1"/>
        <c:smooth val="0"/>
        <c:axId val="118900224"/>
        <c:axId val="118902144"/>
      </c:lineChart>
      <c:dateAx>
        <c:axId val="118900224"/>
        <c:scaling>
          <c:orientation val="minMax"/>
        </c:scaling>
        <c:delete val="1"/>
        <c:axPos val="b"/>
        <c:numFmt formatCode="ge" sourceLinked="1"/>
        <c:majorTickMark val="none"/>
        <c:minorTickMark val="none"/>
        <c:tickLblPos val="none"/>
        <c:crossAx val="118902144"/>
        <c:crosses val="autoZero"/>
        <c:auto val="1"/>
        <c:lblOffset val="100"/>
        <c:baseTimeUnit val="years"/>
      </c:dateAx>
      <c:valAx>
        <c:axId val="1189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58-4B1A-94D8-66F6BCFF7041}"/>
            </c:ext>
          </c:extLst>
        </c:ser>
        <c:dLbls>
          <c:showLegendKey val="0"/>
          <c:showVal val="0"/>
          <c:showCatName val="0"/>
          <c:showSerName val="0"/>
          <c:showPercent val="0"/>
          <c:showBubbleSize val="0"/>
        </c:dLbls>
        <c:gapWidth val="150"/>
        <c:axId val="118895744"/>
        <c:axId val="118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58-4B1A-94D8-66F6BCFF7041}"/>
            </c:ext>
          </c:extLst>
        </c:ser>
        <c:dLbls>
          <c:showLegendKey val="0"/>
          <c:showVal val="0"/>
          <c:showCatName val="0"/>
          <c:showSerName val="0"/>
          <c:showPercent val="0"/>
          <c:showBubbleSize val="0"/>
        </c:dLbls>
        <c:marker val="1"/>
        <c:smooth val="0"/>
        <c:axId val="118895744"/>
        <c:axId val="118897664"/>
      </c:lineChart>
      <c:dateAx>
        <c:axId val="118895744"/>
        <c:scaling>
          <c:orientation val="minMax"/>
        </c:scaling>
        <c:delete val="1"/>
        <c:axPos val="b"/>
        <c:numFmt formatCode="ge" sourceLinked="1"/>
        <c:majorTickMark val="none"/>
        <c:minorTickMark val="none"/>
        <c:tickLblPos val="none"/>
        <c:crossAx val="118897664"/>
        <c:crosses val="autoZero"/>
        <c:auto val="1"/>
        <c:lblOffset val="100"/>
        <c:baseTimeUnit val="years"/>
      </c:dateAx>
      <c:valAx>
        <c:axId val="118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CA-4CC5-9744-20D5891CF6AF}"/>
            </c:ext>
          </c:extLst>
        </c:ser>
        <c:dLbls>
          <c:showLegendKey val="0"/>
          <c:showVal val="0"/>
          <c:showCatName val="0"/>
          <c:showSerName val="0"/>
          <c:showPercent val="0"/>
          <c:showBubbleSize val="0"/>
        </c:dLbls>
        <c:gapWidth val="150"/>
        <c:axId val="118944896"/>
        <c:axId val="1189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CA-4CC5-9744-20D5891CF6AF}"/>
            </c:ext>
          </c:extLst>
        </c:ser>
        <c:dLbls>
          <c:showLegendKey val="0"/>
          <c:showVal val="0"/>
          <c:showCatName val="0"/>
          <c:showSerName val="0"/>
          <c:showPercent val="0"/>
          <c:showBubbleSize val="0"/>
        </c:dLbls>
        <c:marker val="1"/>
        <c:smooth val="0"/>
        <c:axId val="118944896"/>
        <c:axId val="118946816"/>
      </c:lineChart>
      <c:dateAx>
        <c:axId val="118944896"/>
        <c:scaling>
          <c:orientation val="minMax"/>
        </c:scaling>
        <c:delete val="1"/>
        <c:axPos val="b"/>
        <c:numFmt formatCode="ge" sourceLinked="1"/>
        <c:majorTickMark val="none"/>
        <c:minorTickMark val="none"/>
        <c:tickLblPos val="none"/>
        <c:crossAx val="118946816"/>
        <c:crosses val="autoZero"/>
        <c:auto val="1"/>
        <c:lblOffset val="100"/>
        <c:baseTimeUnit val="years"/>
      </c:dateAx>
      <c:valAx>
        <c:axId val="1189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72-434E-8D24-BAB45B06B583}"/>
            </c:ext>
          </c:extLst>
        </c:ser>
        <c:dLbls>
          <c:showLegendKey val="0"/>
          <c:showVal val="0"/>
          <c:showCatName val="0"/>
          <c:showSerName val="0"/>
          <c:showPercent val="0"/>
          <c:showBubbleSize val="0"/>
        </c:dLbls>
        <c:gapWidth val="150"/>
        <c:axId val="119251712"/>
        <c:axId val="1192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72-434E-8D24-BAB45B06B583}"/>
            </c:ext>
          </c:extLst>
        </c:ser>
        <c:dLbls>
          <c:showLegendKey val="0"/>
          <c:showVal val="0"/>
          <c:showCatName val="0"/>
          <c:showSerName val="0"/>
          <c:showPercent val="0"/>
          <c:showBubbleSize val="0"/>
        </c:dLbls>
        <c:marker val="1"/>
        <c:smooth val="0"/>
        <c:axId val="119251712"/>
        <c:axId val="119253632"/>
      </c:lineChart>
      <c:dateAx>
        <c:axId val="119251712"/>
        <c:scaling>
          <c:orientation val="minMax"/>
        </c:scaling>
        <c:delete val="1"/>
        <c:axPos val="b"/>
        <c:numFmt formatCode="ge" sourceLinked="1"/>
        <c:majorTickMark val="none"/>
        <c:minorTickMark val="none"/>
        <c:tickLblPos val="none"/>
        <c:crossAx val="119253632"/>
        <c:crosses val="autoZero"/>
        <c:auto val="1"/>
        <c:lblOffset val="100"/>
        <c:baseTimeUnit val="years"/>
      </c:dateAx>
      <c:valAx>
        <c:axId val="1192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54-4999-AC34-9A8DC10ACAC1}"/>
            </c:ext>
          </c:extLst>
        </c:ser>
        <c:dLbls>
          <c:showLegendKey val="0"/>
          <c:showVal val="0"/>
          <c:showCatName val="0"/>
          <c:showSerName val="0"/>
          <c:showPercent val="0"/>
          <c:showBubbleSize val="0"/>
        </c:dLbls>
        <c:gapWidth val="150"/>
        <c:axId val="127877504"/>
        <c:axId val="1278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extLst>
            <c:ext xmlns:c16="http://schemas.microsoft.com/office/drawing/2014/chart" uri="{C3380CC4-5D6E-409C-BE32-E72D297353CC}">
              <c16:uniqueId val="{00000001-BF54-4999-AC34-9A8DC10ACAC1}"/>
            </c:ext>
          </c:extLst>
        </c:ser>
        <c:dLbls>
          <c:showLegendKey val="0"/>
          <c:showVal val="0"/>
          <c:showCatName val="0"/>
          <c:showSerName val="0"/>
          <c:showPercent val="0"/>
          <c:showBubbleSize val="0"/>
        </c:dLbls>
        <c:marker val="1"/>
        <c:smooth val="0"/>
        <c:axId val="127877504"/>
        <c:axId val="127879424"/>
      </c:lineChart>
      <c:dateAx>
        <c:axId val="127877504"/>
        <c:scaling>
          <c:orientation val="minMax"/>
        </c:scaling>
        <c:delete val="1"/>
        <c:axPos val="b"/>
        <c:numFmt formatCode="ge" sourceLinked="1"/>
        <c:majorTickMark val="none"/>
        <c:minorTickMark val="none"/>
        <c:tickLblPos val="none"/>
        <c:crossAx val="127879424"/>
        <c:crosses val="autoZero"/>
        <c:auto val="1"/>
        <c:lblOffset val="100"/>
        <c:baseTimeUnit val="years"/>
      </c:dateAx>
      <c:valAx>
        <c:axId val="1278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72.38</c:v>
                </c:pt>
                <c:pt idx="1">
                  <c:v>80.239999999999995</c:v>
                </c:pt>
                <c:pt idx="2">
                  <c:v>104.45</c:v>
                </c:pt>
                <c:pt idx="3">
                  <c:v>108.38</c:v>
                </c:pt>
                <c:pt idx="4">
                  <c:v>98.17</c:v>
                </c:pt>
              </c:numCache>
            </c:numRef>
          </c:val>
          <c:extLst>
            <c:ext xmlns:c16="http://schemas.microsoft.com/office/drawing/2014/chart" uri="{C3380CC4-5D6E-409C-BE32-E72D297353CC}">
              <c16:uniqueId val="{00000000-142E-4239-972E-930815573150}"/>
            </c:ext>
          </c:extLst>
        </c:ser>
        <c:dLbls>
          <c:showLegendKey val="0"/>
          <c:showVal val="0"/>
          <c:showCatName val="0"/>
          <c:showSerName val="0"/>
          <c:showPercent val="0"/>
          <c:showBubbleSize val="0"/>
        </c:dLbls>
        <c:gapWidth val="150"/>
        <c:axId val="131997696"/>
        <c:axId val="131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extLst>
            <c:ext xmlns:c16="http://schemas.microsoft.com/office/drawing/2014/chart" uri="{C3380CC4-5D6E-409C-BE32-E72D297353CC}">
              <c16:uniqueId val="{00000001-142E-4239-972E-930815573150}"/>
            </c:ext>
          </c:extLst>
        </c:ser>
        <c:dLbls>
          <c:showLegendKey val="0"/>
          <c:showVal val="0"/>
          <c:showCatName val="0"/>
          <c:showSerName val="0"/>
          <c:showPercent val="0"/>
          <c:showBubbleSize val="0"/>
        </c:dLbls>
        <c:marker val="1"/>
        <c:smooth val="0"/>
        <c:axId val="131997696"/>
        <c:axId val="131999616"/>
      </c:lineChart>
      <c:dateAx>
        <c:axId val="131997696"/>
        <c:scaling>
          <c:orientation val="minMax"/>
        </c:scaling>
        <c:delete val="1"/>
        <c:axPos val="b"/>
        <c:numFmt formatCode="ge" sourceLinked="1"/>
        <c:majorTickMark val="none"/>
        <c:minorTickMark val="none"/>
        <c:tickLblPos val="none"/>
        <c:crossAx val="131999616"/>
        <c:crosses val="autoZero"/>
        <c:auto val="1"/>
        <c:lblOffset val="100"/>
        <c:baseTimeUnit val="years"/>
      </c:dateAx>
      <c:valAx>
        <c:axId val="131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164.01</c:v>
                </c:pt>
                <c:pt idx="1">
                  <c:v>146.94</c:v>
                </c:pt>
                <c:pt idx="2">
                  <c:v>114.81</c:v>
                </c:pt>
                <c:pt idx="3">
                  <c:v>111.77</c:v>
                </c:pt>
                <c:pt idx="4">
                  <c:v>122.94</c:v>
                </c:pt>
              </c:numCache>
            </c:numRef>
          </c:val>
          <c:extLst>
            <c:ext xmlns:c16="http://schemas.microsoft.com/office/drawing/2014/chart" uri="{C3380CC4-5D6E-409C-BE32-E72D297353CC}">
              <c16:uniqueId val="{00000000-2961-418B-9B8B-60295C0C64C5}"/>
            </c:ext>
          </c:extLst>
        </c:ser>
        <c:dLbls>
          <c:showLegendKey val="0"/>
          <c:showVal val="0"/>
          <c:showCatName val="0"/>
          <c:showSerName val="0"/>
          <c:showPercent val="0"/>
          <c:showBubbleSize val="0"/>
        </c:dLbls>
        <c:gapWidth val="150"/>
        <c:axId val="132022272"/>
        <c:axId val="1320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extLst>
            <c:ext xmlns:c16="http://schemas.microsoft.com/office/drawing/2014/chart" uri="{C3380CC4-5D6E-409C-BE32-E72D297353CC}">
              <c16:uniqueId val="{00000001-2961-418B-9B8B-60295C0C64C5}"/>
            </c:ext>
          </c:extLst>
        </c:ser>
        <c:dLbls>
          <c:showLegendKey val="0"/>
          <c:showVal val="0"/>
          <c:showCatName val="0"/>
          <c:showSerName val="0"/>
          <c:showPercent val="0"/>
          <c:showBubbleSize val="0"/>
        </c:dLbls>
        <c:marker val="1"/>
        <c:smooth val="0"/>
        <c:axId val="132022272"/>
        <c:axId val="132024192"/>
      </c:lineChart>
      <c:dateAx>
        <c:axId val="132022272"/>
        <c:scaling>
          <c:orientation val="minMax"/>
        </c:scaling>
        <c:delete val="1"/>
        <c:axPos val="b"/>
        <c:numFmt formatCode="ge" sourceLinked="1"/>
        <c:majorTickMark val="none"/>
        <c:minorTickMark val="none"/>
        <c:tickLblPos val="none"/>
        <c:crossAx val="132024192"/>
        <c:crosses val="autoZero"/>
        <c:auto val="1"/>
        <c:lblOffset val="100"/>
        <c:baseTimeUnit val="years"/>
      </c:dateAx>
      <c:valAx>
        <c:axId val="132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6" zoomScaleNormal="100" workbookViewId="0">
      <selection activeCell="BL83" sqref="BL83"/>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5" t="str">
        <f>データ!H6</f>
        <v>静岡県　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121</v>
      </c>
      <c r="AE8" s="73"/>
      <c r="AF8" s="73"/>
      <c r="AG8" s="73"/>
      <c r="AH8" s="73"/>
      <c r="AI8" s="73"/>
      <c r="AJ8" s="73"/>
      <c r="AK8" s="4"/>
      <c r="AL8" s="67">
        <f>データ!S6</f>
        <v>18813</v>
      </c>
      <c r="AM8" s="67"/>
      <c r="AN8" s="67"/>
      <c r="AO8" s="67"/>
      <c r="AP8" s="67"/>
      <c r="AQ8" s="67"/>
      <c r="AR8" s="67"/>
      <c r="AS8" s="67"/>
      <c r="AT8" s="66">
        <f>データ!T6</f>
        <v>133.91</v>
      </c>
      <c r="AU8" s="66"/>
      <c r="AV8" s="66"/>
      <c r="AW8" s="66"/>
      <c r="AX8" s="66"/>
      <c r="AY8" s="66"/>
      <c r="AZ8" s="66"/>
      <c r="BA8" s="66"/>
      <c r="BB8" s="66">
        <f>データ!U6</f>
        <v>140.49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23.77</v>
      </c>
      <c r="Q10" s="66"/>
      <c r="R10" s="66"/>
      <c r="S10" s="66"/>
      <c r="T10" s="66"/>
      <c r="U10" s="66"/>
      <c r="V10" s="66"/>
      <c r="W10" s="66">
        <f>データ!Q6</f>
        <v>97.5</v>
      </c>
      <c r="X10" s="66"/>
      <c r="Y10" s="66"/>
      <c r="Z10" s="66"/>
      <c r="AA10" s="66"/>
      <c r="AB10" s="66"/>
      <c r="AC10" s="66"/>
      <c r="AD10" s="67">
        <f>データ!R6</f>
        <v>2160</v>
      </c>
      <c r="AE10" s="67"/>
      <c r="AF10" s="67"/>
      <c r="AG10" s="67"/>
      <c r="AH10" s="67"/>
      <c r="AI10" s="67"/>
      <c r="AJ10" s="67"/>
      <c r="AK10" s="2"/>
      <c r="AL10" s="67">
        <f>データ!V6</f>
        <v>4453</v>
      </c>
      <c r="AM10" s="67"/>
      <c r="AN10" s="67"/>
      <c r="AO10" s="67"/>
      <c r="AP10" s="67"/>
      <c r="AQ10" s="67"/>
      <c r="AR10" s="67"/>
      <c r="AS10" s="67"/>
      <c r="AT10" s="66">
        <f>データ!W6</f>
        <v>1.59</v>
      </c>
      <c r="AU10" s="66"/>
      <c r="AV10" s="66"/>
      <c r="AW10" s="66"/>
      <c r="AX10" s="66"/>
      <c r="AY10" s="66"/>
      <c r="AZ10" s="66"/>
      <c r="BA10" s="66"/>
      <c r="BB10" s="66">
        <f>データ!X6</f>
        <v>2800.63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224618</v>
      </c>
      <c r="D6" s="33">
        <f t="shared" si="3"/>
        <v>47</v>
      </c>
      <c r="E6" s="33">
        <f t="shared" si="3"/>
        <v>17</v>
      </c>
      <c r="F6" s="33">
        <f t="shared" si="3"/>
        <v>1</v>
      </c>
      <c r="G6" s="33">
        <f t="shared" si="3"/>
        <v>0</v>
      </c>
      <c r="H6" s="33" t="str">
        <f t="shared" si="3"/>
        <v>静岡県　森町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23.77</v>
      </c>
      <c r="Q6" s="34">
        <f t="shared" si="3"/>
        <v>97.5</v>
      </c>
      <c r="R6" s="34">
        <f t="shared" si="3"/>
        <v>2160</v>
      </c>
      <c r="S6" s="34">
        <f t="shared" si="3"/>
        <v>18813</v>
      </c>
      <c r="T6" s="34">
        <f t="shared" si="3"/>
        <v>133.91</v>
      </c>
      <c r="U6" s="34">
        <f t="shared" si="3"/>
        <v>140.49</v>
      </c>
      <c r="V6" s="34">
        <f t="shared" si="3"/>
        <v>4453</v>
      </c>
      <c r="W6" s="34">
        <f t="shared" si="3"/>
        <v>1.59</v>
      </c>
      <c r="X6" s="34">
        <f t="shared" si="3"/>
        <v>2800.63</v>
      </c>
      <c r="Y6" s="35">
        <f>IF(Y7="",NA(),Y7)</f>
        <v>101.55</v>
      </c>
      <c r="Z6" s="35">
        <f t="shared" ref="Z6:AH6" si="4">IF(Z7="",NA(),Z7)</f>
        <v>78.77</v>
      </c>
      <c r="AA6" s="35">
        <f t="shared" si="4"/>
        <v>69.34</v>
      </c>
      <c r="AB6" s="35">
        <f t="shared" si="4"/>
        <v>67.75</v>
      </c>
      <c r="AC6" s="35">
        <f t="shared" si="4"/>
        <v>63.06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72.38</v>
      </c>
      <c r="BR6" s="35">
        <f t="shared" ref="BR6:BZ6" si="8">IF(BR7="",NA(),BR7)</f>
        <v>80.239999999999995</v>
      </c>
      <c r="BS6" s="35">
        <f t="shared" si="8"/>
        <v>104.45</v>
      </c>
      <c r="BT6" s="35">
        <f t="shared" si="8"/>
        <v>108.38</v>
      </c>
      <c r="BU6" s="35">
        <f t="shared" si="8"/>
        <v>98.17</v>
      </c>
      <c r="BV6" s="35">
        <f t="shared" si="8"/>
        <v>57.36</v>
      </c>
      <c r="BW6" s="35">
        <f t="shared" si="8"/>
        <v>57.33</v>
      </c>
      <c r="BX6" s="35">
        <f t="shared" si="8"/>
        <v>60.78</v>
      </c>
      <c r="BY6" s="35">
        <f t="shared" si="8"/>
        <v>60.17</v>
      </c>
      <c r="BZ6" s="35">
        <f t="shared" si="8"/>
        <v>65.569999999999993</v>
      </c>
      <c r="CA6" s="34" t="str">
        <f>IF(CA7="","",IF(CA7="-","【-】","【"&amp;SUBSTITUTE(TEXT(CA7,"#,##0.00"),"-","△")&amp;"】"))</f>
        <v>【100.04】</v>
      </c>
      <c r="CB6" s="35">
        <f>IF(CB7="",NA(),CB7)</f>
        <v>164.01</v>
      </c>
      <c r="CC6" s="35">
        <f t="shared" ref="CC6:CK6" si="9">IF(CC7="",NA(),CC7)</f>
        <v>146.94</v>
      </c>
      <c r="CD6" s="35">
        <f t="shared" si="9"/>
        <v>114.81</v>
      </c>
      <c r="CE6" s="35">
        <f t="shared" si="9"/>
        <v>111.77</v>
      </c>
      <c r="CF6" s="35">
        <f t="shared" si="9"/>
        <v>122.94</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39.619999999999997</v>
      </c>
      <c r="CN6" s="35">
        <f t="shared" ref="CN6:CV6" si="10">IF(CN7="",NA(),CN7)</f>
        <v>34.270000000000003</v>
      </c>
      <c r="CO6" s="35">
        <f t="shared" si="10"/>
        <v>37.229999999999997</v>
      </c>
      <c r="CP6" s="35">
        <f t="shared" si="10"/>
        <v>41.65</v>
      </c>
      <c r="CQ6" s="35">
        <f t="shared" si="10"/>
        <v>44.13</v>
      </c>
      <c r="CR6" s="35">
        <f t="shared" si="10"/>
        <v>40.07</v>
      </c>
      <c r="CS6" s="35">
        <f t="shared" si="10"/>
        <v>39.92</v>
      </c>
      <c r="CT6" s="35">
        <f t="shared" si="10"/>
        <v>41.63</v>
      </c>
      <c r="CU6" s="35">
        <f t="shared" si="10"/>
        <v>44.89</v>
      </c>
      <c r="CV6" s="35">
        <f t="shared" si="10"/>
        <v>40.75</v>
      </c>
      <c r="CW6" s="34" t="str">
        <f>IF(CW7="","",IF(CW7="-","【-】","【"&amp;SUBSTITUTE(TEXT(CW7,"#,##0.00"),"-","△")&amp;"】"))</f>
        <v>【60.09】</v>
      </c>
      <c r="CX6" s="35">
        <f>IF(CX7="",NA(),CX7)</f>
        <v>53.06</v>
      </c>
      <c r="CY6" s="35">
        <f t="shared" ref="CY6:DG6" si="11">IF(CY7="",NA(),CY7)</f>
        <v>53.74</v>
      </c>
      <c r="CZ6" s="35">
        <f t="shared" si="11"/>
        <v>54.66</v>
      </c>
      <c r="DA6" s="35">
        <f t="shared" si="11"/>
        <v>56.03</v>
      </c>
      <c r="DB6" s="35">
        <f t="shared" si="11"/>
        <v>57.11</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2">
      <c r="A7" s="28"/>
      <c r="B7" s="37">
        <v>2016</v>
      </c>
      <c r="C7" s="37">
        <v>224618</v>
      </c>
      <c r="D7" s="37">
        <v>47</v>
      </c>
      <c r="E7" s="37">
        <v>17</v>
      </c>
      <c r="F7" s="37">
        <v>1</v>
      </c>
      <c r="G7" s="37">
        <v>0</v>
      </c>
      <c r="H7" s="37" t="s">
        <v>109</v>
      </c>
      <c r="I7" s="37" t="s">
        <v>110</v>
      </c>
      <c r="J7" s="37" t="s">
        <v>111</v>
      </c>
      <c r="K7" s="37" t="s">
        <v>112</v>
      </c>
      <c r="L7" s="37" t="s">
        <v>113</v>
      </c>
      <c r="M7" s="37"/>
      <c r="N7" s="38" t="s">
        <v>114</v>
      </c>
      <c r="O7" s="38" t="s">
        <v>115</v>
      </c>
      <c r="P7" s="38">
        <v>23.77</v>
      </c>
      <c r="Q7" s="38">
        <v>97.5</v>
      </c>
      <c r="R7" s="38">
        <v>2160</v>
      </c>
      <c r="S7" s="38">
        <v>18813</v>
      </c>
      <c r="T7" s="38">
        <v>133.91</v>
      </c>
      <c r="U7" s="38">
        <v>140.49</v>
      </c>
      <c r="V7" s="38">
        <v>4453</v>
      </c>
      <c r="W7" s="38">
        <v>1.59</v>
      </c>
      <c r="X7" s="38">
        <v>2800.63</v>
      </c>
      <c r="Y7" s="38">
        <v>101.55</v>
      </c>
      <c r="Z7" s="38">
        <v>78.77</v>
      </c>
      <c r="AA7" s="38">
        <v>69.34</v>
      </c>
      <c r="AB7" s="38">
        <v>67.75</v>
      </c>
      <c r="AC7" s="38">
        <v>63.06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1574.53</v>
      </c>
      <c r="BL7" s="38">
        <v>1506.51</v>
      </c>
      <c r="BM7" s="38">
        <v>1315.67</v>
      </c>
      <c r="BN7" s="38">
        <v>1240.1600000000001</v>
      </c>
      <c r="BO7" s="38">
        <v>1193.49</v>
      </c>
      <c r="BP7" s="38">
        <v>728.3</v>
      </c>
      <c r="BQ7" s="38">
        <v>72.38</v>
      </c>
      <c r="BR7" s="38">
        <v>80.239999999999995</v>
      </c>
      <c r="BS7" s="38">
        <v>104.45</v>
      </c>
      <c r="BT7" s="38">
        <v>108.38</v>
      </c>
      <c r="BU7" s="38">
        <v>98.17</v>
      </c>
      <c r="BV7" s="38">
        <v>57.36</v>
      </c>
      <c r="BW7" s="38">
        <v>57.33</v>
      </c>
      <c r="BX7" s="38">
        <v>60.78</v>
      </c>
      <c r="BY7" s="38">
        <v>60.17</v>
      </c>
      <c r="BZ7" s="38">
        <v>65.569999999999993</v>
      </c>
      <c r="CA7" s="38">
        <v>100.04</v>
      </c>
      <c r="CB7" s="38">
        <v>164.01</v>
      </c>
      <c r="CC7" s="38">
        <v>146.94</v>
      </c>
      <c r="CD7" s="38">
        <v>114.81</v>
      </c>
      <c r="CE7" s="38">
        <v>111.77</v>
      </c>
      <c r="CF7" s="38">
        <v>122.94</v>
      </c>
      <c r="CG7" s="38">
        <v>279.91000000000003</v>
      </c>
      <c r="CH7" s="38">
        <v>284.52999999999997</v>
      </c>
      <c r="CI7" s="38">
        <v>276.26</v>
      </c>
      <c r="CJ7" s="38">
        <v>281.52999999999997</v>
      </c>
      <c r="CK7" s="38">
        <v>263.04000000000002</v>
      </c>
      <c r="CL7" s="38">
        <v>137.82</v>
      </c>
      <c r="CM7" s="38">
        <v>39.619999999999997</v>
      </c>
      <c r="CN7" s="38">
        <v>34.270000000000003</v>
      </c>
      <c r="CO7" s="38">
        <v>37.229999999999997</v>
      </c>
      <c r="CP7" s="38">
        <v>41.65</v>
      </c>
      <c r="CQ7" s="38">
        <v>44.13</v>
      </c>
      <c r="CR7" s="38">
        <v>40.07</v>
      </c>
      <c r="CS7" s="38">
        <v>39.92</v>
      </c>
      <c r="CT7" s="38">
        <v>41.63</v>
      </c>
      <c r="CU7" s="38">
        <v>44.89</v>
      </c>
      <c r="CV7" s="38">
        <v>40.75</v>
      </c>
      <c r="CW7" s="38">
        <v>60.09</v>
      </c>
      <c r="CX7" s="38">
        <v>53.06</v>
      </c>
      <c r="CY7" s="38">
        <v>53.74</v>
      </c>
      <c r="CZ7" s="38">
        <v>54.66</v>
      </c>
      <c r="DA7" s="38">
        <v>56.03</v>
      </c>
      <c r="DB7" s="38">
        <v>57.11</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2018-02-14T08:08:51Z</cp:lastPrinted>
  <dcterms:created xsi:type="dcterms:W3CDTF">2017-12-25T02:09:01Z</dcterms:created>
  <dcterms:modified xsi:type="dcterms:W3CDTF">2018-02-14T23:53:47Z</dcterms:modified>
  <cp:category/>
</cp:coreProperties>
</file>