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有\管理課\経理係\020統計・調査・通知\調査報告\企画財政課調査物\H30\公営企業に係る「経営比較分析表」の公表及び分析等について\"/>
    </mc:Choice>
  </mc:AlternateContent>
  <workbookProtection workbookPassword="B319" lockStructure="1"/>
  <bookViews>
    <workbookView xWindow="0" yWindow="0" windowWidth="23040" windowHeight="9036"/>
  </bookViews>
  <sheets>
    <sheet name="法適用_病院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FH80" i="4" s="1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LJ55" i="4" s="1"/>
  <c r="DH7" i="5"/>
  <c r="KU55" i="4" s="1"/>
  <c r="DG7" i="5"/>
  <c r="KF55" i="4" s="1"/>
  <c r="DE7" i="5"/>
  <c r="DD7" i="5"/>
  <c r="IK56" i="4" s="1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CQ7" i="5"/>
  <c r="CP7" i="5"/>
  <c r="DD56" i="4" s="1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LJ33" i="4" s="1"/>
  <c r="BP7" i="5"/>
  <c r="KU33" i="4" s="1"/>
  <c r="BO7" i="5"/>
  <c r="KF33" i="4" s="1"/>
  <c r="BM7" i="5"/>
  <c r="BL7" i="5"/>
  <c r="IK34" i="4" s="1"/>
  <c r="BK7" i="5"/>
  <c r="HV34" i="4" s="1"/>
  <c r="BJ7" i="5"/>
  <c r="HG34" i="4" s="1"/>
  <c r="BI7" i="5"/>
  <c r="BH7" i="5"/>
  <c r="BG7" i="5"/>
  <c r="IK33" i="4" s="1"/>
  <c r="BF7" i="5"/>
  <c r="HV33" i="4" s="1"/>
  <c r="BE7" i="5"/>
  <c r="BD7" i="5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JW12" i="4" s="1"/>
  <c r="AE6" i="5"/>
  <c r="ID12" i="4" s="1"/>
  <c r="AD6" i="5"/>
  <c r="LP10" i="4" s="1"/>
  <c r="AC6" i="5"/>
  <c r="JW10" i="4" s="1"/>
  <c r="AB6" i="5"/>
  <c r="ID10" i="4" s="1"/>
  <c r="AA6" i="5"/>
  <c r="Z6" i="5"/>
  <c r="Y6" i="5"/>
  <c r="X6" i="5"/>
  <c r="W6" i="5"/>
  <c r="V6" i="5"/>
  <c r="U6" i="5"/>
  <c r="B12" i="4" s="1"/>
  <c r="T6" i="5"/>
  <c r="S6" i="5"/>
  <c r="R6" i="5"/>
  <c r="Q6" i="5"/>
  <c r="P6" i="5"/>
  <c r="N6" i="5"/>
  <c r="EG8" i="4" s="1"/>
  <c r="M6" i="5"/>
  <c r="CN8" i="4" s="1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G90" i="4"/>
  <c r="F90" i="4"/>
  <c r="C90" i="4"/>
  <c r="MH80" i="4"/>
  <c r="LO80" i="4"/>
  <c r="KV80" i="4"/>
  <c r="KC80" i="4"/>
  <c r="JJ80" i="4"/>
  <c r="GA80" i="4"/>
  <c r="CS80" i="4"/>
  <c r="BZ80" i="4"/>
  <c r="U80" i="4"/>
  <c r="MH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GR56" i="4"/>
  <c r="EH56" i="4"/>
  <c r="DS56" i="4"/>
  <c r="BX56" i="4"/>
  <c r="BI56" i="4"/>
  <c r="AT56" i="4"/>
  <c r="P56" i="4"/>
  <c r="LY55" i="4"/>
  <c r="IZ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GR34" i="4"/>
  <c r="EH34" i="4"/>
  <c r="DS34" i="4"/>
  <c r="BX34" i="4"/>
  <c r="BI34" i="4"/>
  <c r="AT34" i="4"/>
  <c r="P34" i="4"/>
  <c r="LY33" i="4"/>
  <c r="IZ33" i="4"/>
  <c r="HG33" i="4"/>
  <c r="GR33" i="4"/>
  <c r="EW33" i="4"/>
  <c r="EH33" i="4"/>
  <c r="DS33" i="4"/>
  <c r="BX33" i="4"/>
  <c r="BI33" i="4"/>
  <c r="AT33" i="4"/>
  <c r="AE33" i="4"/>
  <c r="P33" i="4"/>
  <c r="EG12" i="4"/>
  <c r="CN12" i="4"/>
  <c r="AU12" i="4"/>
  <c r="FZ10" i="4"/>
  <c r="EG10" i="4"/>
  <c r="CN10" i="4"/>
  <c r="AU10" i="4"/>
  <c r="B10" i="4"/>
  <c r="LP8" i="4"/>
  <c r="JW8" i="4"/>
  <c r="ID8" i="4"/>
  <c r="B8" i="4"/>
  <c r="HM78" i="4" l="1"/>
  <c r="FL54" i="4"/>
  <c r="FL32" i="4"/>
  <c r="CS78" i="4"/>
  <c r="BX54" i="4"/>
  <c r="BX32" i="4"/>
  <c r="MN54" i="4"/>
  <c r="MN32" i="4"/>
  <c r="MH78" i="4"/>
  <c r="IZ54" i="4"/>
  <c r="IZ32" i="4"/>
  <c r="C11" i="5"/>
  <c r="D11" i="5"/>
  <c r="E11" i="5"/>
  <c r="B11" i="5"/>
  <c r="AN78" i="4" l="1"/>
  <c r="AE54" i="4"/>
  <c r="AE32" i="4"/>
  <c r="KU54" i="4"/>
  <c r="HG54" i="4"/>
  <c r="KU32" i="4"/>
  <c r="HG32" i="4"/>
  <c r="FH78" i="4"/>
  <c r="DS54" i="4"/>
  <c r="DS32" i="4"/>
  <c r="KC78" i="4"/>
  <c r="EO78" i="4"/>
  <c r="DD54" i="4"/>
  <c r="DD32" i="4"/>
  <c r="U78" i="4"/>
  <c r="P54" i="4"/>
  <c r="P32" i="4"/>
  <c r="JJ78" i="4"/>
  <c r="GR54" i="4"/>
  <c r="GR32" i="4"/>
  <c r="KF54" i="4"/>
  <c r="KF32" i="4"/>
  <c r="LO78" i="4"/>
  <c r="IK54" i="4"/>
  <c r="IK32" i="4"/>
  <c r="EW32" i="4"/>
  <c r="GT78" i="4"/>
  <c r="EW54" i="4"/>
  <c r="BI32" i="4"/>
  <c r="BI54" i="4"/>
  <c r="LY54" i="4"/>
  <c r="LY32" i="4"/>
  <c r="BZ78" i="4"/>
  <c r="LJ54" i="4"/>
  <c r="LJ32" i="4"/>
  <c r="KV78" i="4"/>
  <c r="HV54" i="4"/>
  <c r="GA78" i="4"/>
  <c r="EH54" i="4"/>
  <c r="EH32" i="4"/>
  <c r="HV32" i="4"/>
  <c r="BG78" i="4"/>
  <c r="AT54" i="4"/>
  <c r="AT32" i="4"/>
</calcChain>
</file>

<file path=xl/sharedStrings.xml><?xml version="1.0" encoding="utf-8"?>
<sst xmlns="http://schemas.openxmlformats.org/spreadsheetml/2006/main" count="288" uniqueCount="148">
  <si>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</si>
  <si>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</si>
  <si>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</si>
  <si>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</si>
  <si>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</si>
  <si>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</si>
  <si>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</si>
  <si>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</si>
  <si>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</si>
  <si>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</si>
  <si>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</si>
  <si>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</si>
  <si>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</si>
  <si>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</si>
  <si>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</si>
  <si>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</si>
  <si>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</si>
  <si>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</si>
  <si>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</si>
  <si>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</si>
  <si>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</si>
  <si>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</si>
  <si>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</si>
  <si>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</si>
  <si>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</si>
  <si>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</si>
  <si>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</si>
  <si>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</si>
  <si>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</si>
  <si>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</si>
  <si>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</si>
  <si>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</si>
  <si>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</si>
  <si>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</si>
  <si>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</si>
  <si>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</si>
  <si>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</si>
  <si>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</si>
  <si>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</si>
  <si>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</si>
  <si>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</si>
  <si>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</si>
  <si>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</si>
  <si>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</si>
  <si>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</si>
  <si>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</si>
  <si>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</si>
  <si>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</si>
  <si>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</si>
  <si>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</si>
  <si>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</si>
  <si>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</si>
  <si>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</si>
  <si>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</si>
  <si>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</si>
  <si>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</si>
  <si>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</si>
  <si>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</si>
  <si>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</si>
  <si>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</si>
  <si>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</si>
  <si>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</si>
  <si>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</si>
  <si>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</si>
  <si>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</si>
  <si>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</si>
  <si>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</si>
  <si>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</si>
  <si>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</si>
  <si>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</si>
  <si>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</si>
  <si>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</si>
  <si>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</si>
  <si>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</si>
  <si>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</si>
  <si>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</si>
  <si>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</si>
  <si>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</si>
  <si>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</si>
  <si>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</si>
  <si>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</si>
  <si>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</si>
  <si>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</si>
  <si>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</si>
  <si>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</si>
  <si>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</si>
  <si>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</si>
  <si>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</si>
  <si>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</si>
  <si>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</si>
  <si>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</si>
  <si>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</si>
  <si>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</si>
  <si>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</si>
  <si>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</si>
  <si>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</si>
  <si>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</si>
  <si>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</si>
  <si>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</si>
  <si>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</si>
  <si>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</si>
  <si>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</si>
  <si>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</si>
  <si>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</si>
  <si>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</si>
  <si>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</si>
  <si>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</si>
  <si>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</si>
  <si>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</si>
  <si>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</si>
  <si>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</si>
  <si>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</si>
  <si>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</si>
  <si>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</si>
  <si>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</si>
  <si>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</si>
  <si>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</si>
  <si>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</si>
  <si>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</si>
  <si>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</si>
  <si>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</si>
  <si>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</si>
  <si>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</si>
  <si>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</si>
  <si>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森町</t>
  </si>
  <si>
    <t>公立森町病院</t>
  </si>
  <si>
    <t>当然財務</t>
  </si>
  <si>
    <t>病院事業</t>
  </si>
  <si>
    <t>一般病院</t>
  </si>
  <si>
    <t>100床以上～200床未満</t>
  </si>
  <si>
    <t>直営</t>
  </si>
  <si>
    <t>対象</t>
  </si>
  <si>
    <t>ド 訓</t>
  </si>
  <si>
    <t>救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</si>
  <si>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</si>
  <si>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</si>
  <si>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</si>
  <si>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</si>
  <si>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</si>
  <si>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</si>
  <si>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</si>
  <si>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</si>
  <si>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</si>
  <si>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</si>
  <si>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>　森町は、歯科以外の民間の開業医院が６診療所と少なく、森町病院と併設する森町家庭医療クリニックで、外来医療、在宅医療を担っている。
　また、町内唯一の病院として、一般急性期から回復期までの入院医療と二次救急医療を担い、地域密着型の医療を展開している。</t>
    <rPh sb="1" eb="3">
      <t>モリマチ</t>
    </rPh>
    <rPh sb="5" eb="7">
      <t>シカ</t>
    </rPh>
    <rPh sb="7" eb="9">
      <t>イガイ</t>
    </rPh>
    <rPh sb="10" eb="12">
      <t>ミンカン</t>
    </rPh>
    <rPh sb="13" eb="15">
      <t>カイギョウ</t>
    </rPh>
    <rPh sb="15" eb="17">
      <t>イイン</t>
    </rPh>
    <rPh sb="23" eb="24">
      <t>スク</t>
    </rPh>
    <rPh sb="27" eb="29">
      <t>モリマチ</t>
    </rPh>
    <rPh sb="29" eb="31">
      <t>ビョウイン</t>
    </rPh>
    <rPh sb="32" eb="34">
      <t>ヘイセツ</t>
    </rPh>
    <rPh sb="49" eb="51">
      <t>ガイライ</t>
    </rPh>
    <rPh sb="51" eb="53">
      <t>イリョウ</t>
    </rPh>
    <rPh sb="54" eb="56">
      <t>ザイタク</t>
    </rPh>
    <rPh sb="56" eb="58">
      <t>イリョウ</t>
    </rPh>
    <rPh sb="59" eb="60">
      <t>ニナ</t>
    </rPh>
    <rPh sb="70" eb="72">
      <t>チョウナイ</t>
    </rPh>
    <rPh sb="72" eb="74">
      <t>ユイイツ</t>
    </rPh>
    <rPh sb="75" eb="77">
      <t>ビョウイン</t>
    </rPh>
    <rPh sb="99" eb="101">
      <t>ニジ</t>
    </rPh>
    <rPh sb="106" eb="107">
      <t>ニナ</t>
    </rPh>
    <rPh sb="118" eb="120">
      <t>テンカイ</t>
    </rPh>
    <phoneticPr fontId="5"/>
  </si>
  <si>
    <t xml:space="preserve">森町病院は、３つの一般急性期病棟としてスタートしたが、平成21年にそのうちの1つを回復期リハビリテーション病棟とした。その後、診療報酬の改定で地域包括ケア病床ができたことから、平成26年6月に急性期病棟の中に地域包括ケア病床３床を導入し、徐々に病床数を増やし、平成２８年３月からは、３つの病棟を機能別（一般急性期、地域包括ケア病棟、回復期リハビリテーション病棟）に再編した。
その結果、患者のニーズに応えることで、病床稼働率を高めることで収益の確保を図った。一方、委託料等の経費削減や人員の適正化に努め、医業収支比率を改善することができた。
</t>
    <rPh sb="0" eb="2">
      <t>モリマチ</t>
    </rPh>
    <rPh sb="2" eb="4">
      <t>ビョウイン</t>
    </rPh>
    <rPh sb="9" eb="11">
      <t>イッパン</t>
    </rPh>
    <rPh sb="11" eb="14">
      <t>キュウセイキ</t>
    </rPh>
    <rPh sb="14" eb="16">
      <t>ビョウトウ</t>
    </rPh>
    <rPh sb="41" eb="43">
      <t>カイフク</t>
    </rPh>
    <rPh sb="43" eb="44">
      <t>キ</t>
    </rPh>
    <rPh sb="53" eb="55">
      <t>ビョウトウ</t>
    </rPh>
    <rPh sb="61" eb="62">
      <t>ゴ</t>
    </rPh>
    <rPh sb="63" eb="65">
      <t>シンリョウ</t>
    </rPh>
    <rPh sb="65" eb="67">
      <t>ホウシュウ</t>
    </rPh>
    <rPh sb="68" eb="70">
      <t>カイテイ</t>
    </rPh>
    <rPh sb="71" eb="73">
      <t>チイキ</t>
    </rPh>
    <rPh sb="73" eb="75">
      <t>ホウカツ</t>
    </rPh>
    <rPh sb="77" eb="79">
      <t>ビョウショウ</t>
    </rPh>
    <rPh sb="88" eb="90">
      <t>ヘイセイ</t>
    </rPh>
    <rPh sb="92" eb="93">
      <t>ネン</t>
    </rPh>
    <rPh sb="94" eb="95">
      <t>ガツ</t>
    </rPh>
    <rPh sb="96" eb="99">
      <t>キュウセイキ</t>
    </rPh>
    <rPh sb="99" eb="101">
      <t>ビョウトウ</t>
    </rPh>
    <rPh sb="102" eb="103">
      <t>ナカ</t>
    </rPh>
    <rPh sb="104" eb="106">
      <t>チイキ</t>
    </rPh>
    <rPh sb="106" eb="108">
      <t>ホウカツ</t>
    </rPh>
    <rPh sb="110" eb="112">
      <t>ビョウショウ</t>
    </rPh>
    <rPh sb="113" eb="114">
      <t>ショウ</t>
    </rPh>
    <rPh sb="115" eb="117">
      <t>ドウニュウ</t>
    </rPh>
    <rPh sb="119" eb="121">
      <t>ジョジョ</t>
    </rPh>
    <rPh sb="122" eb="125">
      <t>ビョウショウスウ</t>
    </rPh>
    <rPh sb="126" eb="127">
      <t>フ</t>
    </rPh>
    <rPh sb="130" eb="132">
      <t>ヘイセイ</t>
    </rPh>
    <rPh sb="190" eb="192">
      <t>ケッカ</t>
    </rPh>
    <phoneticPr fontId="5"/>
  </si>
  <si>
    <t>平成28年度は、病床稼働率の上昇に伴う入院収益の増加する一方、医業費用では給与費等の人件費の減少、委託費の見直しにより費用を削減することができた。
その結果、当該年度の医業収支としましては、依然としてマイナスではあるが、前年度と比較し収支を大幅に改善することができた。経常収支比率としては、初めて100%を超えることができた。</t>
    <rPh sb="0" eb="2">
      <t>ヘイセイ</t>
    </rPh>
    <rPh sb="4" eb="6">
      <t>ネンド</t>
    </rPh>
    <rPh sb="76" eb="78">
      <t>ケッカ</t>
    </rPh>
    <rPh sb="134" eb="136">
      <t>ケイジョウ</t>
    </rPh>
    <rPh sb="136" eb="138">
      <t>シュウシ</t>
    </rPh>
    <rPh sb="138" eb="140">
      <t>ヒリツ</t>
    </rPh>
    <rPh sb="145" eb="146">
      <t>ハジ</t>
    </rPh>
    <rPh sb="153" eb="154">
      <t>コ</t>
    </rPh>
    <phoneticPr fontId="5"/>
  </si>
  <si>
    <t>平成9年に建設され、建設後19年が経過し、建物、設備、医療機器等に修理の必要な箇所も出てきている。また、部品供給が停止するものを出てきているので、計画的に更新する必要がある。こまめな部品交換、建物、設備の定期的なメンテナンスを行うことで長寿化を図っている。</t>
    <rPh sb="0" eb="2">
      <t>ヘイセイ</t>
    </rPh>
    <rPh sb="3" eb="4">
      <t>ネン</t>
    </rPh>
    <rPh sb="5" eb="7">
      <t>ケンセツ</t>
    </rPh>
    <rPh sb="10" eb="13">
      <t>ケンセツゴ</t>
    </rPh>
    <rPh sb="17" eb="19">
      <t>ケイカ</t>
    </rPh>
    <rPh sb="24" eb="26">
      <t>セツビ</t>
    </rPh>
    <rPh sb="27" eb="29">
      <t>イリョウ</t>
    </rPh>
    <rPh sb="29" eb="31">
      <t>キキ</t>
    </rPh>
    <rPh sb="31" eb="32">
      <t>トウ</t>
    </rPh>
    <rPh sb="52" eb="54">
      <t>ブヒン</t>
    </rPh>
    <rPh sb="54" eb="56">
      <t>キョウキュウ</t>
    </rPh>
    <rPh sb="57" eb="59">
      <t>テイシ</t>
    </rPh>
    <rPh sb="64" eb="65">
      <t>デ</t>
    </rPh>
    <rPh sb="73" eb="76">
      <t>ケイカクテキ</t>
    </rPh>
    <rPh sb="77" eb="79">
      <t>コウシン</t>
    </rPh>
    <rPh sb="81" eb="83">
      <t>ヒツヨウ</t>
    </rPh>
    <rPh sb="96" eb="98">
      <t>タテモノ</t>
    </rPh>
    <rPh sb="99" eb="101">
      <t>セツビ</t>
    </rPh>
    <rPh sb="102" eb="105">
      <t>テイキテキ</t>
    </rPh>
    <rPh sb="113" eb="114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</si>
</sst>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87</c:v>
                </c:pt>
                <c:pt idx="1">
                  <c:v>90.2</c:v>
                </c:pt>
                <c:pt idx="2">
                  <c:v>87.4</c:v>
                </c:pt>
                <c:pt idx="3">
                  <c:v>90.2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83880"/>
        <c:axId val="21048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83880"/>
        <c:axId val="210484272"/>
      </c:lineChart>
      <c:dateAx>
        <c:axId val="210483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84272"/>
        <c:crosses val="autoZero"/>
        <c:auto val="1"/>
        <c:lblOffset val="100"/>
        <c:baseTimeUnit val="years"/>
      </c:dateAx>
      <c:valAx>
        <c:axId val="21048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483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7579</c:v>
                </c:pt>
                <c:pt idx="1">
                  <c:v>8256</c:v>
                </c:pt>
                <c:pt idx="2">
                  <c:v>8605</c:v>
                </c:pt>
                <c:pt idx="3">
                  <c:v>7501</c:v>
                </c:pt>
                <c:pt idx="4">
                  <c:v>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99264"/>
        <c:axId val="21169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9264"/>
        <c:axId val="211699656"/>
      </c:lineChart>
      <c:dateAx>
        <c:axId val="21169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99656"/>
        <c:crosses val="autoZero"/>
        <c:auto val="1"/>
        <c:lblOffset val="100"/>
        <c:baseTimeUnit val="years"/>
      </c:dateAx>
      <c:valAx>
        <c:axId val="21169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169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37428</c:v>
                </c:pt>
                <c:pt idx="1">
                  <c:v>36998</c:v>
                </c:pt>
                <c:pt idx="2">
                  <c:v>36135</c:v>
                </c:pt>
                <c:pt idx="3">
                  <c:v>34592</c:v>
                </c:pt>
                <c:pt idx="4">
                  <c:v>36067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227808"/>
        <c:axId val="21222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27808"/>
        <c:axId val="212228200"/>
      </c:lineChart>
      <c:dateAx>
        <c:axId val="21222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228200"/>
        <c:crosses val="autoZero"/>
        <c:auto val="1"/>
        <c:lblOffset val="100"/>
        <c:baseTimeUnit val="years"/>
      </c:dateAx>
      <c:valAx>
        <c:axId val="21222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222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103.9</c:v>
                </c:pt>
                <c:pt idx="2">
                  <c:v>125.2</c:v>
                </c:pt>
                <c:pt idx="3">
                  <c:v>134.9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85056"/>
        <c:axId val="21048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85056"/>
        <c:axId val="210485448"/>
      </c:lineChart>
      <c:dateAx>
        <c:axId val="21048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85448"/>
        <c:crosses val="autoZero"/>
        <c:auto val="1"/>
        <c:lblOffset val="100"/>
        <c:baseTimeUnit val="years"/>
      </c:dateAx>
      <c:valAx>
        <c:axId val="21048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4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92.3</c:v>
                </c:pt>
                <c:pt idx="1">
                  <c:v>92.9</c:v>
                </c:pt>
                <c:pt idx="2">
                  <c:v>84.5</c:v>
                </c:pt>
                <c:pt idx="3">
                  <c:v>85.6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86232"/>
        <c:axId val="21048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86232"/>
        <c:axId val="210486624"/>
      </c:lineChart>
      <c:dateAx>
        <c:axId val="210486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86624"/>
        <c:crosses val="autoZero"/>
        <c:auto val="1"/>
        <c:lblOffset val="100"/>
        <c:baseTimeUnit val="years"/>
      </c:dateAx>
      <c:valAx>
        <c:axId val="21048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0486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99</c:v>
                </c:pt>
                <c:pt idx="2">
                  <c:v>92.6</c:v>
                </c:pt>
                <c:pt idx="3">
                  <c:v>94.7</c:v>
                </c:pt>
                <c:pt idx="4">
                  <c:v>100.1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29472"/>
        <c:axId val="21202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29472"/>
        <c:axId val="212029864"/>
      </c:lineChart>
      <c:dateAx>
        <c:axId val="2120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29864"/>
        <c:crosses val="autoZero"/>
        <c:auto val="1"/>
        <c:lblOffset val="100"/>
        <c:baseTimeUnit val="years"/>
      </c:dateAx>
      <c:valAx>
        <c:axId val="21202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029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47.5</c:v>
                </c:pt>
                <c:pt idx="2">
                  <c:v>53.4</c:v>
                </c:pt>
                <c:pt idx="3">
                  <c:v>56.1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30648"/>
        <c:axId val="21203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30648"/>
        <c:axId val="212031040"/>
      </c:lineChart>
      <c:dateAx>
        <c:axId val="21203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31040"/>
        <c:crosses val="autoZero"/>
        <c:auto val="1"/>
        <c:lblOffset val="100"/>
        <c:baseTimeUnit val="years"/>
      </c:dateAx>
      <c:valAx>
        <c:axId val="21203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2030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66.099999999999994</c:v>
                </c:pt>
                <c:pt idx="1">
                  <c:v>54</c:v>
                </c:pt>
                <c:pt idx="2">
                  <c:v>62.8</c:v>
                </c:pt>
                <c:pt idx="3">
                  <c:v>69.400000000000006</c:v>
                </c:pt>
                <c:pt idx="4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31824"/>
        <c:axId val="21203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31824"/>
        <c:axId val="212032216"/>
      </c:lineChart>
      <c:dateAx>
        <c:axId val="21203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032216"/>
        <c:crosses val="autoZero"/>
        <c:auto val="1"/>
        <c:lblOffset val="100"/>
        <c:baseTimeUnit val="years"/>
      </c:dateAx>
      <c:valAx>
        <c:axId val="21203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203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42234794</c:v>
                </c:pt>
                <c:pt idx="1">
                  <c:v>42220450</c:v>
                </c:pt>
                <c:pt idx="2">
                  <c:v>42248359</c:v>
                </c:pt>
                <c:pt idx="3">
                  <c:v>42201550</c:v>
                </c:pt>
                <c:pt idx="4">
                  <c:v>42191489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33000"/>
        <c:axId val="2116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33000"/>
        <c:axId val="211696128"/>
      </c:lineChart>
      <c:dateAx>
        <c:axId val="21203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96128"/>
        <c:crosses val="autoZero"/>
        <c:auto val="1"/>
        <c:lblOffset val="100"/>
        <c:baseTimeUnit val="years"/>
      </c:dateAx>
      <c:valAx>
        <c:axId val="21169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2033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10.7</c:v>
                </c:pt>
                <c:pt idx="1">
                  <c:v>12.1</c:v>
                </c:pt>
                <c:pt idx="2">
                  <c:v>11.8</c:v>
                </c:pt>
                <c:pt idx="3">
                  <c:v>11.4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96912"/>
        <c:axId val="211697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6912"/>
        <c:axId val="211697304"/>
      </c:lineChart>
      <c:dateAx>
        <c:axId val="21169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97304"/>
        <c:crosses val="autoZero"/>
        <c:auto val="1"/>
        <c:lblOffset val="100"/>
        <c:baseTimeUnit val="years"/>
      </c:dateAx>
      <c:valAx>
        <c:axId val="211697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1696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60.9</c:v>
                </c:pt>
                <c:pt idx="2">
                  <c:v>65.8</c:v>
                </c:pt>
                <c:pt idx="3">
                  <c:v>67.400000000000006</c:v>
                </c:pt>
                <c:pt idx="4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98088"/>
        <c:axId val="21169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8088"/>
        <c:axId val="211698480"/>
      </c:lineChart>
      <c:dateAx>
        <c:axId val="21169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98480"/>
        <c:crosses val="autoZero"/>
        <c:auto val="1"/>
        <c:lblOffset val="100"/>
        <c:baseTimeUnit val="years"/>
      </c:dateAx>
      <c:valAx>
        <c:axId val="21169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1698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N40" zoomScaleNormal="100" zoomScaleSheetLayoutView="70" workbookViewId="0">
      <selection activeCell="NJ49" sqref="NJ49:NX65"/>
    </sheetView>
  </sheetViews>
  <sheetFormatPr defaultColWidth="2.6640625" defaultRowHeight="13.2"/>
  <cols>
    <col min="1" max="1" width="2" style="3" customWidth="1"/>
    <col min="2" max="2" width="0.88671875" style="3" customWidth="1"/>
    <col min="3" max="372" width="0.6640625" style="3" customWidth="1"/>
    <col min="373" max="373" width="2.21875" style="3" customWidth="1"/>
    <col min="374" max="388" width="3" style="3" customWidth="1"/>
    <col min="389" max="16384" width="2.6640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静岡県森町　公立森町病院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当然財務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143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131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13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対象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131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18813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9766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131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131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144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145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99.5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99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92.6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94.7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100.1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92.3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92.9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84.5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85.6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91.7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106.2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103.9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125.2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134.9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127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87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90.2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87.4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90.2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93.3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97.1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87.7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117.7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147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37428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36998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36135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34592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36067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7579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8256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8605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7501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8049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61.4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60.9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65.8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67.400000000000006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63.4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10.7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12.1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11.8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11.4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12.2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31111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9205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60.6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19.2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49.7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47.5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53.4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56.1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59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66.099999999999994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54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62.8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69.400000000000006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76.5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42234794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42220450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42248359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42201550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42191489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64.2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33366030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ColWidth="9" defaultRowHeight="13.2"/>
  <cols>
    <col min="1" max="1" width="14.6640625" style="3" customWidth="1"/>
    <col min="2" max="7" width="11.88671875" style="3" customWidth="1"/>
    <col min="8" max="10" width="15.88671875" style="3" bestFit="1" customWidth="1"/>
    <col min="11" max="153" width="11.88671875" style="3" customWidth="1"/>
    <col min="154" max="154" width="10.88671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224618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静岡県森町　公立森町病院</v>
      </c>
      <c r="I6" s="143"/>
      <c r="J6" s="144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13</v>
      </c>
      <c r="R6" s="63" t="str">
        <f t="shared" si="3"/>
        <v>対象</v>
      </c>
      <c r="S6" s="63" t="str">
        <f t="shared" si="3"/>
        <v>ド 訓</v>
      </c>
      <c r="T6" s="63" t="str">
        <f t="shared" si="3"/>
        <v>救</v>
      </c>
      <c r="U6" s="64">
        <f>U8</f>
        <v>18813</v>
      </c>
      <c r="V6" s="64">
        <f>V8</f>
        <v>9766</v>
      </c>
      <c r="W6" s="63" t="str">
        <f>W8</f>
        <v>非該当</v>
      </c>
      <c r="X6" s="63" t="str">
        <f t="shared" si="3"/>
        <v>７：１</v>
      </c>
      <c r="Y6" s="64">
        <f t="shared" si="3"/>
        <v>131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131</v>
      </c>
      <c r="AE6" s="64">
        <f t="shared" si="3"/>
        <v>131</v>
      </c>
      <c r="AF6" s="64" t="str">
        <f t="shared" si="3"/>
        <v>-</v>
      </c>
      <c r="AG6" s="64">
        <f t="shared" si="3"/>
        <v>131</v>
      </c>
      <c r="AH6" s="65">
        <f>IF(AH8="-",NA(),AH8)</f>
        <v>99.5</v>
      </c>
      <c r="AI6" s="65">
        <f t="shared" ref="AI6:AQ6" si="4">IF(AI8="-",NA(),AI8)</f>
        <v>99</v>
      </c>
      <c r="AJ6" s="65">
        <f t="shared" si="4"/>
        <v>92.6</v>
      </c>
      <c r="AK6" s="65">
        <f t="shared" si="4"/>
        <v>94.7</v>
      </c>
      <c r="AL6" s="65">
        <f t="shared" si="4"/>
        <v>100.1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92.3</v>
      </c>
      <c r="AT6" s="65">
        <f t="shared" ref="AT6:BB6" si="5">IF(AT8="-",NA(),AT8)</f>
        <v>92.9</v>
      </c>
      <c r="AU6" s="65">
        <f t="shared" si="5"/>
        <v>84.5</v>
      </c>
      <c r="AV6" s="65">
        <f t="shared" si="5"/>
        <v>85.6</v>
      </c>
      <c r="AW6" s="65">
        <f t="shared" si="5"/>
        <v>91.7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106.2</v>
      </c>
      <c r="BE6" s="65">
        <f t="shared" ref="BE6:BM6" si="6">IF(BE8="-",NA(),BE8)</f>
        <v>103.9</v>
      </c>
      <c r="BF6" s="65">
        <f t="shared" si="6"/>
        <v>125.2</v>
      </c>
      <c r="BG6" s="65">
        <f t="shared" si="6"/>
        <v>134.9</v>
      </c>
      <c r="BH6" s="65">
        <f t="shared" si="6"/>
        <v>127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87</v>
      </c>
      <c r="BP6" s="65">
        <f t="shared" ref="BP6:BX6" si="7">IF(BP8="-",NA(),BP8)</f>
        <v>90.2</v>
      </c>
      <c r="BQ6" s="65">
        <f t="shared" si="7"/>
        <v>87.4</v>
      </c>
      <c r="BR6" s="65">
        <f t="shared" si="7"/>
        <v>90.2</v>
      </c>
      <c r="BS6" s="65">
        <f t="shared" si="7"/>
        <v>93.3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37428</v>
      </c>
      <c r="CA6" s="66">
        <f t="shared" ref="CA6:CI6" si="8">IF(CA8="-",NA(),CA8)</f>
        <v>36998</v>
      </c>
      <c r="CB6" s="66">
        <f t="shared" si="8"/>
        <v>36135</v>
      </c>
      <c r="CC6" s="66">
        <f t="shared" si="8"/>
        <v>34592</v>
      </c>
      <c r="CD6" s="66">
        <f t="shared" si="8"/>
        <v>36067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7579</v>
      </c>
      <c r="CL6" s="66">
        <f t="shared" ref="CL6:CT6" si="9">IF(CL8="-",NA(),CL8)</f>
        <v>8256</v>
      </c>
      <c r="CM6" s="66">
        <f t="shared" si="9"/>
        <v>8605</v>
      </c>
      <c r="CN6" s="66">
        <f t="shared" si="9"/>
        <v>7501</v>
      </c>
      <c r="CO6" s="66">
        <f t="shared" si="9"/>
        <v>8049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61.4</v>
      </c>
      <c r="CW6" s="65">
        <f t="shared" ref="CW6:DE6" si="10">IF(CW8="-",NA(),CW8)</f>
        <v>60.9</v>
      </c>
      <c r="CX6" s="65">
        <f t="shared" si="10"/>
        <v>65.8</v>
      </c>
      <c r="CY6" s="65">
        <f t="shared" si="10"/>
        <v>67.400000000000006</v>
      </c>
      <c r="CZ6" s="65">
        <f t="shared" si="10"/>
        <v>63.4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10.7</v>
      </c>
      <c r="DH6" s="65">
        <f t="shared" ref="DH6:DP6" si="11">IF(DH8="-",NA(),DH8)</f>
        <v>12.1</v>
      </c>
      <c r="DI6" s="65">
        <f t="shared" si="11"/>
        <v>11.8</v>
      </c>
      <c r="DJ6" s="65">
        <f t="shared" si="11"/>
        <v>11.4</v>
      </c>
      <c r="DK6" s="65">
        <f t="shared" si="11"/>
        <v>12.2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49.7</v>
      </c>
      <c r="DS6" s="65">
        <f t="shared" ref="DS6:EA6" si="12">IF(DS8="-",NA(),DS8)</f>
        <v>47.5</v>
      </c>
      <c r="DT6" s="65">
        <f t="shared" si="12"/>
        <v>53.4</v>
      </c>
      <c r="DU6" s="65">
        <f t="shared" si="12"/>
        <v>56.1</v>
      </c>
      <c r="DV6" s="65">
        <f t="shared" si="12"/>
        <v>59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66.099999999999994</v>
      </c>
      <c r="ED6" s="65">
        <f t="shared" ref="ED6:EL6" si="13">IF(ED8="-",NA(),ED8)</f>
        <v>54</v>
      </c>
      <c r="EE6" s="65">
        <f t="shared" si="13"/>
        <v>62.8</v>
      </c>
      <c r="EF6" s="65">
        <f t="shared" si="13"/>
        <v>69.400000000000006</v>
      </c>
      <c r="EG6" s="65">
        <f t="shared" si="13"/>
        <v>76.5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42234794</v>
      </c>
      <c r="EO6" s="66">
        <f t="shared" ref="EO6:EW6" si="14">IF(EO8="-",NA(),EO8)</f>
        <v>42220450</v>
      </c>
      <c r="EP6" s="66">
        <f t="shared" si="14"/>
        <v>42248359</v>
      </c>
      <c r="EQ6" s="66">
        <f t="shared" si="14"/>
        <v>42201550</v>
      </c>
      <c r="ER6" s="66">
        <f t="shared" si="14"/>
        <v>42191489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224618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13</v>
      </c>
      <c r="R7" s="63" t="str">
        <f t="shared" si="15"/>
        <v>対象</v>
      </c>
      <c r="S7" s="63" t="str">
        <f t="shared" si="15"/>
        <v>ド 訓</v>
      </c>
      <c r="T7" s="63" t="str">
        <f t="shared" si="15"/>
        <v>救</v>
      </c>
      <c r="U7" s="64">
        <f>U8</f>
        <v>18813</v>
      </c>
      <c r="V7" s="64">
        <f>V8</f>
        <v>9766</v>
      </c>
      <c r="W7" s="63" t="str">
        <f>W8</f>
        <v>非該当</v>
      </c>
      <c r="X7" s="63" t="str">
        <f t="shared" si="15"/>
        <v>７：１</v>
      </c>
      <c r="Y7" s="64">
        <f t="shared" si="15"/>
        <v>131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131</v>
      </c>
      <c r="AE7" s="64">
        <f t="shared" si="15"/>
        <v>131</v>
      </c>
      <c r="AF7" s="64" t="str">
        <f t="shared" si="15"/>
        <v>-</v>
      </c>
      <c r="AG7" s="64">
        <f t="shared" si="15"/>
        <v>131</v>
      </c>
      <c r="AH7" s="65">
        <f>AH8</f>
        <v>99.5</v>
      </c>
      <c r="AI7" s="65">
        <f t="shared" ref="AI7:AQ7" si="16">AI8</f>
        <v>99</v>
      </c>
      <c r="AJ7" s="65">
        <f t="shared" si="16"/>
        <v>92.6</v>
      </c>
      <c r="AK7" s="65">
        <f t="shared" si="16"/>
        <v>94.7</v>
      </c>
      <c r="AL7" s="65">
        <f t="shared" si="16"/>
        <v>100.1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92.3</v>
      </c>
      <c r="AT7" s="65">
        <f t="shared" ref="AT7:BB7" si="17">AT8</f>
        <v>92.9</v>
      </c>
      <c r="AU7" s="65">
        <f t="shared" si="17"/>
        <v>84.5</v>
      </c>
      <c r="AV7" s="65">
        <f t="shared" si="17"/>
        <v>85.6</v>
      </c>
      <c r="AW7" s="65">
        <f t="shared" si="17"/>
        <v>91.7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106.2</v>
      </c>
      <c r="BE7" s="65">
        <f t="shared" ref="BE7:BM7" si="18">BE8</f>
        <v>103.9</v>
      </c>
      <c r="BF7" s="65">
        <f t="shared" si="18"/>
        <v>125.2</v>
      </c>
      <c r="BG7" s="65">
        <f t="shared" si="18"/>
        <v>134.9</v>
      </c>
      <c r="BH7" s="65">
        <f t="shared" si="18"/>
        <v>127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87</v>
      </c>
      <c r="BP7" s="65">
        <f t="shared" ref="BP7:BX7" si="19">BP8</f>
        <v>90.2</v>
      </c>
      <c r="BQ7" s="65">
        <f t="shared" si="19"/>
        <v>87.4</v>
      </c>
      <c r="BR7" s="65">
        <f t="shared" si="19"/>
        <v>90.2</v>
      </c>
      <c r="BS7" s="65">
        <f t="shared" si="19"/>
        <v>93.3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37428</v>
      </c>
      <c r="CA7" s="66">
        <f t="shared" ref="CA7:CI7" si="20">CA8</f>
        <v>36998</v>
      </c>
      <c r="CB7" s="66">
        <f t="shared" si="20"/>
        <v>36135</v>
      </c>
      <c r="CC7" s="66">
        <f t="shared" si="20"/>
        <v>34592</v>
      </c>
      <c r="CD7" s="66">
        <f t="shared" si="20"/>
        <v>36067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7579</v>
      </c>
      <c r="CL7" s="66">
        <f t="shared" ref="CL7:CT7" si="21">CL8</f>
        <v>8256</v>
      </c>
      <c r="CM7" s="66">
        <f t="shared" si="21"/>
        <v>8605</v>
      </c>
      <c r="CN7" s="66">
        <f t="shared" si="21"/>
        <v>7501</v>
      </c>
      <c r="CO7" s="66">
        <f t="shared" si="21"/>
        <v>8049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61.4</v>
      </c>
      <c r="CW7" s="65">
        <f t="shared" ref="CW7:DE7" si="22">CW8</f>
        <v>60.9</v>
      </c>
      <c r="CX7" s="65">
        <f t="shared" si="22"/>
        <v>65.8</v>
      </c>
      <c r="CY7" s="65">
        <f t="shared" si="22"/>
        <v>67.400000000000006</v>
      </c>
      <c r="CZ7" s="65">
        <f t="shared" si="22"/>
        <v>63.4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10.7</v>
      </c>
      <c r="DH7" s="65">
        <f t="shared" ref="DH7:DP7" si="23">DH8</f>
        <v>12.1</v>
      </c>
      <c r="DI7" s="65">
        <f t="shared" si="23"/>
        <v>11.8</v>
      </c>
      <c r="DJ7" s="65">
        <f t="shared" si="23"/>
        <v>11.4</v>
      </c>
      <c r="DK7" s="65">
        <f t="shared" si="23"/>
        <v>12.2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49.7</v>
      </c>
      <c r="DS7" s="65">
        <f t="shared" ref="DS7:EA7" si="24">DS8</f>
        <v>47.5</v>
      </c>
      <c r="DT7" s="65">
        <f t="shared" si="24"/>
        <v>53.4</v>
      </c>
      <c r="DU7" s="65">
        <f t="shared" si="24"/>
        <v>56.1</v>
      </c>
      <c r="DV7" s="65">
        <f t="shared" si="24"/>
        <v>59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66.099999999999994</v>
      </c>
      <c r="ED7" s="65">
        <f t="shared" ref="ED7:EL7" si="25">ED8</f>
        <v>54</v>
      </c>
      <c r="EE7" s="65">
        <f t="shared" si="25"/>
        <v>62.8</v>
      </c>
      <c r="EF7" s="65">
        <f t="shared" si="25"/>
        <v>69.400000000000006</v>
      </c>
      <c r="EG7" s="65">
        <f t="shared" si="25"/>
        <v>76.5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42234794</v>
      </c>
      <c r="EO7" s="66">
        <f t="shared" ref="EO7:EW7" si="26">EO8</f>
        <v>42220450</v>
      </c>
      <c r="EP7" s="66">
        <f t="shared" si="26"/>
        <v>42248359</v>
      </c>
      <c r="EQ7" s="66">
        <f t="shared" si="26"/>
        <v>42201550</v>
      </c>
      <c r="ER7" s="66">
        <f t="shared" si="26"/>
        <v>42191489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224618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13</v>
      </c>
      <c r="R8" s="68" t="s">
        <v>131</v>
      </c>
      <c r="S8" s="68" t="s">
        <v>132</v>
      </c>
      <c r="T8" s="68" t="s">
        <v>133</v>
      </c>
      <c r="U8" s="69">
        <v>18813</v>
      </c>
      <c r="V8" s="69">
        <v>9766</v>
      </c>
      <c r="W8" s="68" t="s">
        <v>134</v>
      </c>
      <c r="X8" s="70" t="s">
        <v>135</v>
      </c>
      <c r="Y8" s="69">
        <v>131</v>
      </c>
      <c r="Z8" s="69" t="s">
        <v>136</v>
      </c>
      <c r="AA8" s="69" t="s">
        <v>136</v>
      </c>
      <c r="AB8" s="69" t="s">
        <v>136</v>
      </c>
      <c r="AC8" s="69" t="s">
        <v>136</v>
      </c>
      <c r="AD8" s="69">
        <v>131</v>
      </c>
      <c r="AE8" s="69">
        <v>131</v>
      </c>
      <c r="AF8" s="69" t="s">
        <v>136</v>
      </c>
      <c r="AG8" s="69">
        <v>131</v>
      </c>
      <c r="AH8" s="71">
        <v>99.5</v>
      </c>
      <c r="AI8" s="71">
        <v>99</v>
      </c>
      <c r="AJ8" s="71">
        <v>92.6</v>
      </c>
      <c r="AK8" s="71">
        <v>94.7</v>
      </c>
      <c r="AL8" s="71">
        <v>100.1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92.3</v>
      </c>
      <c r="AT8" s="71">
        <v>92.9</v>
      </c>
      <c r="AU8" s="71">
        <v>84.5</v>
      </c>
      <c r="AV8" s="71">
        <v>85.6</v>
      </c>
      <c r="AW8" s="71">
        <v>91.7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106.2</v>
      </c>
      <c r="BE8" s="72">
        <v>103.9</v>
      </c>
      <c r="BF8" s="72">
        <v>125.2</v>
      </c>
      <c r="BG8" s="72">
        <v>134.9</v>
      </c>
      <c r="BH8" s="72">
        <v>127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87</v>
      </c>
      <c r="BP8" s="71">
        <v>90.2</v>
      </c>
      <c r="BQ8" s="71">
        <v>87.4</v>
      </c>
      <c r="BR8" s="71">
        <v>90.2</v>
      </c>
      <c r="BS8" s="71">
        <v>93.3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37428</v>
      </c>
      <c r="CA8" s="72">
        <v>36998</v>
      </c>
      <c r="CB8" s="72">
        <v>36135</v>
      </c>
      <c r="CC8" s="72">
        <v>34592</v>
      </c>
      <c r="CD8" s="72">
        <v>36067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7579</v>
      </c>
      <c r="CL8" s="72">
        <v>8256</v>
      </c>
      <c r="CM8" s="72">
        <v>8605</v>
      </c>
      <c r="CN8" s="72">
        <v>7501</v>
      </c>
      <c r="CO8" s="72">
        <v>8049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61.4</v>
      </c>
      <c r="CW8" s="72">
        <v>60.9</v>
      </c>
      <c r="CX8" s="72">
        <v>65.8</v>
      </c>
      <c r="CY8" s="72">
        <v>67.400000000000006</v>
      </c>
      <c r="CZ8" s="72">
        <v>63.4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10.7</v>
      </c>
      <c r="DH8" s="72">
        <v>12.1</v>
      </c>
      <c r="DI8" s="72">
        <v>11.8</v>
      </c>
      <c r="DJ8" s="72">
        <v>11.4</v>
      </c>
      <c r="DK8" s="72">
        <v>12.2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49.7</v>
      </c>
      <c r="DS8" s="71">
        <v>47.5</v>
      </c>
      <c r="DT8" s="71">
        <v>53.4</v>
      </c>
      <c r="DU8" s="71">
        <v>56.1</v>
      </c>
      <c r="DV8" s="71">
        <v>59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66.099999999999994</v>
      </c>
      <c r="ED8" s="71">
        <v>54</v>
      </c>
      <c r="EE8" s="71">
        <v>62.8</v>
      </c>
      <c r="EF8" s="71">
        <v>69.400000000000006</v>
      </c>
      <c r="EG8" s="71">
        <v>76.5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42234794</v>
      </c>
      <c r="EO8" s="72">
        <v>42220450</v>
      </c>
      <c r="EP8" s="72">
        <v>42248359</v>
      </c>
      <c r="EQ8" s="72">
        <v>42201550</v>
      </c>
      <c r="ER8" s="72">
        <v>42191489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2018-10-16T05:44:20Z</cp:lastPrinted>
  <dcterms:created xsi:type="dcterms:W3CDTF">2018-06-14T04:22:49Z</dcterms:created>
  <dcterms:modified xsi:type="dcterms:W3CDTF">2018-10-16T05:44:21Z</dcterms:modified>
  <cp:category/>
</cp:coreProperties>
</file>