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<sst xmlns="http://schemas.openxmlformats.org/spreadsheetml/2006/main" count="237" uniqueCount="124">
  <si>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</si>
  <si>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</si>
  <si>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</si>
  <si>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</si>
  <si>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</si>
  <si>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</si>
  <si>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</si>
  <si>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</si>
  <si>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</si>
  <si>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</si>
  <si>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</si>
  <si>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</si>
  <si>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</si>
  <si>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</si>
  <si>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</si>
  <si>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</si>
  <si>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</si>
  <si>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</si>
  <si>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</si>
  <si>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</si>
  <si>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</si>
  <si>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</si>
  <si>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</si>
  <si>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</si>
  <si>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</si>
  <si>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</si>
  <si>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</si>
  <si>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</si>
  <si>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</si>
  <si>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</si>
  <si>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</si>
  <si>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</si>
  <si>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</si>
  <si>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</si>
  <si>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</si>
  <si>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</si>
  <si>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</si>
  <si>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</si>
  <si>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</si>
  <si>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</si>
  <si>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</si>
  <si>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</si>
  <si>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</si>
  <si>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</si>
  <si>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</si>
  <si>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</si>
  <si>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</si>
  <si>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</si>
  <si>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</si>
  <si>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</si>
  <si>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</si>
  <si>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</si>
  <si>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</si>
  <si>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</si>
  <si>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</si>
  <si>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</si>
  <si>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</si>
  <si>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</si>
  <si>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</si>
  <si>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</si>
  <si>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</si>
  <si>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</si>
  <si>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</si>
  <si>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</si>
  <si>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</si>
  <si>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</si>
  <si>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</si>
  <si>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</si>
  <si>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</si>
  <si>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</si>
  <si>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</si>
  <si>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</si>
  <si>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</si>
  <si>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</si>
  <si>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</si>
  <si>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</si>
  <si>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</si>
  <si>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</si>
  <si>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</si>
  <si>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</si>
  <si>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</si>
  <si>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</si>
  <si>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</si>
  <si>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</si>
  <si>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</si>
  <si>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</si>
  <si>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</si>
  <si>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</si>
  <si>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</si>
  <si>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</si>
  <si>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</si>
  <si>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</si>
  <si>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</si>
  <si>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</si>
  <si>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</si>
  <si>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</si>
  <si>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</si>
  <si>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</si>
  <si>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</si>
  <si>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</si>
  <si>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</si>
  <si>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</si>
  <si>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</si>
  <si>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</si>
  <si>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</si>
  <si>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</si>
  <si>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</si>
  <si>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</si>
  <si>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川根本町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</si>
  <si>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</si>
  <si>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</si>
  <si>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</si>
  <si>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</si>
  <si>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</si>
  <si>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</si>
  <si>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</si>
  <si>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</si>
  <si>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</si>
  <si>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</si>
  <si>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</si>
  <si>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１7年度に中川根町と本川根町が合併して川根本町となった後、平成21年4月に料金統一による料金値上げと効率的な経営を図るためのソフト統合を行いましたが、現状では十分な水道料金収入を得られていません。
　本年度アセットマネジメントを策定し、来年度に経営戦略を策定する予定で、あわせて水道料金の見直しを検討しています。
　川根本町の財政状況も厳しく、一般会計からの支援も見込めない状況となっています。将来の施設更新については、重要施設を優先的に行うことで水道事業の安定的な経営を図る必要があります。</t>
    <rPh sb="103" eb="106">
      <t>ホンネンド</t>
    </rPh>
    <rPh sb="117" eb="119">
      <t>サクテイ</t>
    </rPh>
    <rPh sb="121" eb="124">
      <t>ライネンド</t>
    </rPh>
    <rPh sb="125" eb="127">
      <t>ケイエイ</t>
    </rPh>
    <rPh sb="127" eb="129">
      <t>センリャク</t>
    </rPh>
    <rPh sb="130" eb="132">
      <t>サクテイ</t>
    </rPh>
    <rPh sb="134" eb="136">
      <t>ヨテイ</t>
    </rPh>
    <rPh sb="142" eb="144">
      <t>スイドウ</t>
    </rPh>
    <rPh sb="144" eb="146">
      <t>リョウキン</t>
    </rPh>
    <rPh sb="147" eb="149">
      <t>ミナオ</t>
    </rPh>
    <rPh sb="151" eb="153">
      <t>ケントウ</t>
    </rPh>
    <rPh sb="161" eb="165">
      <t>カ</t>
    </rPh>
    <rPh sb="166" eb="168">
      <t>ザイセイ</t>
    </rPh>
    <rPh sb="168" eb="170">
      <t>ジョウキョウ</t>
    </rPh>
    <rPh sb="171" eb="172">
      <t>キビ</t>
    </rPh>
    <rPh sb="175" eb="177">
      <t>イッパン</t>
    </rPh>
    <rPh sb="177" eb="179">
      <t>カイケイ</t>
    </rPh>
    <rPh sb="182" eb="184">
      <t>シエン</t>
    </rPh>
    <rPh sb="185" eb="187">
      <t>ミコ</t>
    </rPh>
    <rPh sb="190" eb="192">
      <t>ジョウキョウ</t>
    </rPh>
    <rPh sb="200" eb="202">
      <t>ショウライ</t>
    </rPh>
    <rPh sb="203" eb="205">
      <t>シセツ</t>
    </rPh>
    <rPh sb="205" eb="207">
      <t>コウシン</t>
    </rPh>
    <rPh sb="213" eb="215">
      <t>ジュウヨウ</t>
    </rPh>
    <rPh sb="215" eb="217">
      <t>シセツ</t>
    </rPh>
    <rPh sb="218" eb="221">
      <t>ユウセンテキ</t>
    </rPh>
    <rPh sb="222" eb="223">
      <t>オコナ</t>
    </rPh>
    <rPh sb="227" eb="229">
      <t>スイドウ</t>
    </rPh>
    <rPh sb="229" eb="231">
      <t>ジギョウ</t>
    </rPh>
    <rPh sb="232" eb="235">
      <t>アンテイテキ</t>
    </rPh>
    <rPh sb="236" eb="238">
      <t>ケイエイ</t>
    </rPh>
    <rPh sb="239" eb="240">
      <t>ハカ</t>
    </rPh>
    <rPh sb="241" eb="243">
      <t>ヒツヨウ</t>
    </rPh>
    <phoneticPr fontId="4"/>
  </si>
  <si>
    <t xml:space="preserve">　企業債（借金）の返済のピークを過ぎているため、④企業債残高対給水収益比率は改善傾向にあり、しばらくこの状況が続く見込みです。
　①収益的収支比率が28年に悪化していますが、27年に比べて一般会計繰入金の減額や費用の増加が主な原因です。⑤料金回収率の悪化についても費用の増加が影響していると思われます。
</t>
    <rPh sb="1" eb="3">
      <t>キギョウ</t>
    </rPh>
    <rPh sb="3" eb="4">
      <t>サイ</t>
    </rPh>
    <rPh sb="5" eb="7">
      <t>シャッキン</t>
    </rPh>
    <rPh sb="9" eb="11">
      <t>ヘンサイ</t>
    </rPh>
    <rPh sb="16" eb="17">
      <t>ス</t>
    </rPh>
    <rPh sb="25" eb="27">
      <t>キギョウ</t>
    </rPh>
    <rPh sb="27" eb="28">
      <t>サイ</t>
    </rPh>
    <rPh sb="28" eb="30">
      <t>ザンダカ</t>
    </rPh>
    <rPh sb="30" eb="31">
      <t>タイ</t>
    </rPh>
    <rPh sb="31" eb="33">
      <t>キュウスイ</t>
    </rPh>
    <rPh sb="33" eb="35">
      <t>シュウエキ</t>
    </rPh>
    <rPh sb="35" eb="37">
      <t>ヒリツ</t>
    </rPh>
    <rPh sb="38" eb="40">
      <t>カイゼン</t>
    </rPh>
    <rPh sb="40" eb="42">
      <t>ケイコウ</t>
    </rPh>
    <rPh sb="52" eb="54">
      <t>ジョウキョウ</t>
    </rPh>
    <rPh sb="55" eb="56">
      <t>ツヅ</t>
    </rPh>
    <rPh sb="57" eb="59">
      <t>ミコ</t>
    </rPh>
    <rPh sb="68" eb="71">
      <t>シュウエキテキ</t>
    </rPh>
    <rPh sb="71" eb="73">
      <t>シュウシ</t>
    </rPh>
    <rPh sb="73" eb="75">
      <t>ヒリツ</t>
    </rPh>
    <rPh sb="78" eb="79">
      <t>ネン</t>
    </rPh>
    <rPh sb="80" eb="82">
      <t>アッカ</t>
    </rPh>
    <rPh sb="91" eb="92">
      <t>ネン</t>
    </rPh>
    <rPh sb="93" eb="94">
      <t>クラ</t>
    </rPh>
    <rPh sb="96" eb="98">
      <t>イッパン</t>
    </rPh>
    <rPh sb="98" eb="100">
      <t>カイケイ</t>
    </rPh>
    <rPh sb="100" eb="102">
      <t>クリイレ</t>
    </rPh>
    <rPh sb="102" eb="103">
      <t>キン</t>
    </rPh>
    <rPh sb="104" eb="106">
      <t>ゲンガク</t>
    </rPh>
    <rPh sb="107" eb="109">
      <t>ヒヨウ</t>
    </rPh>
    <rPh sb="110" eb="112">
      <t>ゾウカ</t>
    </rPh>
    <rPh sb="113" eb="114">
      <t>オモ</t>
    </rPh>
    <rPh sb="115" eb="117">
      <t>ゲンイン</t>
    </rPh>
    <rPh sb="121" eb="123">
      <t>リョウキン</t>
    </rPh>
    <rPh sb="123" eb="125">
      <t>カイシュウ</t>
    </rPh>
    <rPh sb="125" eb="126">
      <t>リツ</t>
    </rPh>
    <rPh sb="127" eb="129">
      <t>アッカ</t>
    </rPh>
    <rPh sb="134" eb="136">
      <t>ヒヨウ</t>
    </rPh>
    <rPh sb="137" eb="139">
      <t>ゾウカ</t>
    </rPh>
    <rPh sb="140" eb="142">
      <t>エイキョウ</t>
    </rPh>
    <rPh sb="147" eb="148">
      <t>オモ</t>
    </rPh>
    <phoneticPr fontId="4"/>
  </si>
  <si>
    <t>　北部地域の施設の老朽化がすすんでおり、施設の更新が必要です。
　厳しい財政状況の中での更新となるため、特に重要度の高い配水池から更新しているため③管路更新率については十分に実施できていません。
　【配水池更新の実施状況】
　田代配水池更新（Ｈ２２～Ｈ２３）
　奥泉配水池更新（Ｈ２６～Ｈ２７）
　新小長井配水池増設（Ｈ３０～実施予定）
　⑧有収率が悪化していますが、地名（じな）地区で発生していた漏水について漏水調査を実施して平成28年度末に修繕したため、平成29年度から改善する見込みです。</t>
    <rPh sb="1" eb="3">
      <t>ホクブ</t>
    </rPh>
    <rPh sb="3" eb="5">
      <t>チイキ</t>
    </rPh>
    <rPh sb="6" eb="8">
      <t>シセツ</t>
    </rPh>
    <rPh sb="9" eb="12">
      <t>ロウキュウカ</t>
    </rPh>
    <rPh sb="20" eb="22">
      <t>シセツ</t>
    </rPh>
    <rPh sb="23" eb="25">
      <t>コウシン</t>
    </rPh>
    <rPh sb="26" eb="28">
      <t>ヒツヨウ</t>
    </rPh>
    <rPh sb="33" eb="34">
      <t>キビ</t>
    </rPh>
    <rPh sb="36" eb="38">
      <t>ザイセイ</t>
    </rPh>
    <rPh sb="38" eb="40">
      <t>ジョウキョウ</t>
    </rPh>
    <rPh sb="41" eb="42">
      <t>ナカ</t>
    </rPh>
    <rPh sb="44" eb="46">
      <t>コウシン</t>
    </rPh>
    <rPh sb="52" eb="53">
      <t>トク</t>
    </rPh>
    <rPh sb="54" eb="57">
      <t>ジュウヨウド</t>
    </rPh>
    <rPh sb="58" eb="59">
      <t>タカ</t>
    </rPh>
    <rPh sb="60" eb="63">
      <t>ハイスイチ</t>
    </rPh>
    <rPh sb="65" eb="67">
      <t>コウシン</t>
    </rPh>
    <rPh sb="84" eb="86">
      <t>ジュウブン</t>
    </rPh>
    <rPh sb="87" eb="89">
      <t>ジッシ</t>
    </rPh>
    <rPh sb="101" eb="104">
      <t>ハイスイチ</t>
    </rPh>
    <rPh sb="104" eb="106">
      <t>コウシン</t>
    </rPh>
    <rPh sb="107" eb="109">
      <t>ジッシ</t>
    </rPh>
    <rPh sb="109" eb="111">
      <t>ジョウキョウ</t>
    </rPh>
    <rPh sb="114" eb="116">
      <t>タシロ</t>
    </rPh>
    <rPh sb="116" eb="119">
      <t>ハイスイチ</t>
    </rPh>
    <rPh sb="119" eb="121">
      <t>コウシン</t>
    </rPh>
    <rPh sb="132" eb="134">
      <t>オクイズミ</t>
    </rPh>
    <rPh sb="134" eb="137">
      <t>ハイスイチ</t>
    </rPh>
    <rPh sb="137" eb="139">
      <t>コウシン</t>
    </rPh>
    <rPh sb="150" eb="151">
      <t>シン</t>
    </rPh>
    <rPh sb="151" eb="154">
      <t>コナガイ</t>
    </rPh>
    <rPh sb="154" eb="157">
      <t>ハイスイチ</t>
    </rPh>
    <rPh sb="157" eb="159">
      <t>ゾウセツ</t>
    </rPh>
    <rPh sb="164" eb="166">
      <t>ジッシ</t>
    </rPh>
    <rPh sb="166" eb="168">
      <t>ヨテイ</t>
    </rPh>
    <rPh sb="207" eb="209">
      <t>ロウスイ</t>
    </rPh>
    <rPh sb="209" eb="211">
      <t>チョウサ</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</si>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</sst>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0.63</c:v>
                </c:pt>
                <c:pt idx="1">
                  <c:v>0</c:v>
                </c:pt>
                <c:pt idx="2">
                  <c:v>0</c:v>
                </c:pt>
                <c:pt idx="3" formatCode="#,##0.00;&quot;△&quot;#,##0.00;&quot;-&quot;">
                  <c:v>0.28999999999999998</c:v>
                </c:pt>
                <c:pt idx="4">
                  <c:v>0</c:v>
                </c:pt>
              </c:numCache>
            </c:numRef>
          </c:val>
        </c:ser>
        <c:dLbls>
          <c:showLegendKey val="0"/>
          <c:showVal val="0"/>
          <c:showCatName val="0"/>
          <c:showSerName val="0"/>
          <c:showPercent val="0"/>
          <c:showBubbleSize val="0"/>
        </c:dLbls>
        <c:gapWidth val="150"/>
        <c:axId val="109535616"/>
        <c:axId val="1095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09535616"/>
        <c:axId val="109537536"/>
      </c:lineChart>
      <c:dateAx>
        <c:axId val="109535616"/>
        <c:scaling>
          <c:orientation val="minMax"/>
        </c:scaling>
        <c:delete val="1"/>
        <c:axPos val="b"/>
        <c:numFmt formatCode="ge" sourceLinked="1"/>
        <c:majorTickMark val="none"/>
        <c:minorTickMark val="none"/>
        <c:tickLblPos val="none"/>
        <c:crossAx val="109537536"/>
        <c:crosses val="autoZero"/>
        <c:auto val="1"/>
        <c:lblOffset val="100"/>
        <c:baseTimeUnit val="years"/>
      </c:dateAx>
      <c:valAx>
        <c:axId val="1095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50.43</c:v>
                </c:pt>
                <c:pt idx="1">
                  <c:v>51.65</c:v>
                </c:pt>
                <c:pt idx="2">
                  <c:v>49.46</c:v>
                </c:pt>
                <c:pt idx="3">
                  <c:v>56.97</c:v>
                </c:pt>
                <c:pt idx="4">
                  <c:v>58.6</c:v>
                </c:pt>
              </c:numCache>
            </c:numRef>
          </c:val>
        </c:ser>
        <c:dLbls>
          <c:showLegendKey val="0"/>
          <c:showVal val="0"/>
          <c:showCatName val="0"/>
          <c:showSerName val="0"/>
          <c:showPercent val="0"/>
          <c:showBubbleSize val="0"/>
        </c:dLbls>
        <c:gapWidth val="150"/>
        <c:axId val="110027904"/>
        <c:axId val="1100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10027904"/>
        <c:axId val="110029824"/>
      </c:lineChart>
      <c:dateAx>
        <c:axId val="110027904"/>
        <c:scaling>
          <c:orientation val="minMax"/>
        </c:scaling>
        <c:delete val="1"/>
        <c:axPos val="b"/>
        <c:numFmt formatCode="ge" sourceLinked="1"/>
        <c:majorTickMark val="none"/>
        <c:minorTickMark val="none"/>
        <c:tickLblPos val="none"/>
        <c:crossAx val="110029824"/>
        <c:crosses val="autoZero"/>
        <c:auto val="1"/>
        <c:lblOffset val="100"/>
        <c:baseTimeUnit val="years"/>
      </c:dateAx>
      <c:valAx>
        <c:axId val="1100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72.37</c:v>
                </c:pt>
                <c:pt idx="1">
                  <c:v>68.81</c:v>
                </c:pt>
                <c:pt idx="2">
                  <c:v>70.45</c:v>
                </c:pt>
                <c:pt idx="3">
                  <c:v>61.25</c:v>
                </c:pt>
                <c:pt idx="4">
                  <c:v>59.29</c:v>
                </c:pt>
              </c:numCache>
            </c:numRef>
          </c:val>
        </c:ser>
        <c:dLbls>
          <c:showLegendKey val="0"/>
          <c:showVal val="0"/>
          <c:showCatName val="0"/>
          <c:showSerName val="0"/>
          <c:showPercent val="0"/>
          <c:showBubbleSize val="0"/>
        </c:dLbls>
        <c:gapWidth val="150"/>
        <c:axId val="109728128"/>
        <c:axId val="1097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09728128"/>
        <c:axId val="109730048"/>
      </c:lineChart>
      <c:dateAx>
        <c:axId val="109728128"/>
        <c:scaling>
          <c:orientation val="minMax"/>
        </c:scaling>
        <c:delete val="1"/>
        <c:axPos val="b"/>
        <c:numFmt formatCode="ge" sourceLinked="1"/>
        <c:majorTickMark val="none"/>
        <c:minorTickMark val="none"/>
        <c:tickLblPos val="none"/>
        <c:crossAx val="109730048"/>
        <c:crosses val="autoZero"/>
        <c:auto val="1"/>
        <c:lblOffset val="100"/>
        <c:baseTimeUnit val="years"/>
      </c:dateAx>
      <c:valAx>
        <c:axId val="1097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67.13</c:v>
                </c:pt>
                <c:pt idx="1">
                  <c:v>76.260000000000005</c:v>
                </c:pt>
                <c:pt idx="2">
                  <c:v>74.23</c:v>
                </c:pt>
                <c:pt idx="3">
                  <c:v>81.55</c:v>
                </c:pt>
                <c:pt idx="4">
                  <c:v>68.97</c:v>
                </c:pt>
              </c:numCache>
            </c:numRef>
          </c:val>
        </c:ser>
        <c:dLbls>
          <c:showLegendKey val="0"/>
          <c:showVal val="0"/>
          <c:showCatName val="0"/>
          <c:showSerName val="0"/>
          <c:showPercent val="0"/>
          <c:showBubbleSize val="0"/>
        </c:dLbls>
        <c:gapWidth val="150"/>
        <c:axId val="107679744"/>
        <c:axId val="1076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07679744"/>
        <c:axId val="107681664"/>
      </c:lineChart>
      <c:dateAx>
        <c:axId val="107679744"/>
        <c:scaling>
          <c:orientation val="minMax"/>
        </c:scaling>
        <c:delete val="1"/>
        <c:axPos val="b"/>
        <c:numFmt formatCode="ge" sourceLinked="1"/>
        <c:majorTickMark val="none"/>
        <c:minorTickMark val="none"/>
        <c:tickLblPos val="none"/>
        <c:crossAx val="107681664"/>
        <c:crosses val="autoZero"/>
        <c:auto val="1"/>
        <c:lblOffset val="100"/>
        <c:baseTimeUnit val="years"/>
      </c:dateAx>
      <c:valAx>
        <c:axId val="1076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91392"/>
        <c:axId val="1077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91392"/>
        <c:axId val="107730432"/>
      </c:lineChart>
      <c:dateAx>
        <c:axId val="107691392"/>
        <c:scaling>
          <c:orientation val="minMax"/>
        </c:scaling>
        <c:delete val="1"/>
        <c:axPos val="b"/>
        <c:numFmt formatCode="ge" sourceLinked="1"/>
        <c:majorTickMark val="none"/>
        <c:minorTickMark val="none"/>
        <c:tickLblPos val="none"/>
        <c:crossAx val="107730432"/>
        <c:crosses val="autoZero"/>
        <c:auto val="1"/>
        <c:lblOffset val="100"/>
        <c:baseTimeUnit val="years"/>
      </c:dateAx>
      <c:valAx>
        <c:axId val="1077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82656"/>
        <c:axId val="1094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82656"/>
        <c:axId val="109405312"/>
      </c:lineChart>
      <c:dateAx>
        <c:axId val="109382656"/>
        <c:scaling>
          <c:orientation val="minMax"/>
        </c:scaling>
        <c:delete val="1"/>
        <c:axPos val="b"/>
        <c:numFmt formatCode="ge" sourceLinked="1"/>
        <c:majorTickMark val="none"/>
        <c:minorTickMark val="none"/>
        <c:tickLblPos val="none"/>
        <c:crossAx val="109405312"/>
        <c:crosses val="autoZero"/>
        <c:auto val="1"/>
        <c:lblOffset val="100"/>
        <c:baseTimeUnit val="years"/>
      </c:dateAx>
      <c:valAx>
        <c:axId val="1094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76960"/>
        <c:axId val="1095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76960"/>
        <c:axId val="109578880"/>
      </c:lineChart>
      <c:dateAx>
        <c:axId val="109576960"/>
        <c:scaling>
          <c:orientation val="minMax"/>
        </c:scaling>
        <c:delete val="1"/>
        <c:axPos val="b"/>
        <c:numFmt formatCode="ge" sourceLinked="1"/>
        <c:majorTickMark val="none"/>
        <c:minorTickMark val="none"/>
        <c:tickLblPos val="none"/>
        <c:crossAx val="109578880"/>
        <c:crosses val="autoZero"/>
        <c:auto val="1"/>
        <c:lblOffset val="100"/>
        <c:baseTimeUnit val="years"/>
      </c:dateAx>
      <c:valAx>
        <c:axId val="1095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13824"/>
        <c:axId val="1096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13824"/>
        <c:axId val="109615744"/>
      </c:lineChart>
      <c:dateAx>
        <c:axId val="109613824"/>
        <c:scaling>
          <c:orientation val="minMax"/>
        </c:scaling>
        <c:delete val="1"/>
        <c:axPos val="b"/>
        <c:numFmt formatCode="ge" sourceLinked="1"/>
        <c:majorTickMark val="none"/>
        <c:minorTickMark val="none"/>
        <c:tickLblPos val="none"/>
        <c:crossAx val="109615744"/>
        <c:crosses val="autoZero"/>
        <c:auto val="1"/>
        <c:lblOffset val="100"/>
        <c:baseTimeUnit val="years"/>
      </c:dateAx>
      <c:valAx>
        <c:axId val="1096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820.36</c:v>
                </c:pt>
                <c:pt idx="1">
                  <c:v>773.47</c:v>
                </c:pt>
                <c:pt idx="2">
                  <c:v>686.36</c:v>
                </c:pt>
                <c:pt idx="3">
                  <c:v>647.09</c:v>
                </c:pt>
                <c:pt idx="4">
                  <c:v>571.51</c:v>
                </c:pt>
              </c:numCache>
            </c:numRef>
          </c:val>
        </c:ser>
        <c:dLbls>
          <c:showLegendKey val="0"/>
          <c:showVal val="0"/>
          <c:showCatName val="0"/>
          <c:showSerName val="0"/>
          <c:showPercent val="0"/>
          <c:showBubbleSize val="0"/>
        </c:dLbls>
        <c:gapWidth val="150"/>
        <c:axId val="109908352"/>
        <c:axId val="1099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09908352"/>
        <c:axId val="109910272"/>
      </c:lineChart>
      <c:dateAx>
        <c:axId val="109908352"/>
        <c:scaling>
          <c:orientation val="minMax"/>
        </c:scaling>
        <c:delete val="1"/>
        <c:axPos val="b"/>
        <c:numFmt formatCode="ge" sourceLinked="1"/>
        <c:majorTickMark val="none"/>
        <c:minorTickMark val="none"/>
        <c:tickLblPos val="none"/>
        <c:crossAx val="109910272"/>
        <c:crosses val="autoZero"/>
        <c:auto val="1"/>
        <c:lblOffset val="100"/>
        <c:baseTimeUnit val="years"/>
      </c:dateAx>
      <c:valAx>
        <c:axId val="1099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56.28</c:v>
                </c:pt>
                <c:pt idx="1">
                  <c:v>58.14</c:v>
                </c:pt>
                <c:pt idx="2">
                  <c:v>58.05</c:v>
                </c:pt>
                <c:pt idx="3">
                  <c:v>62.44</c:v>
                </c:pt>
                <c:pt idx="4">
                  <c:v>60.1</c:v>
                </c:pt>
              </c:numCache>
            </c:numRef>
          </c:val>
        </c:ser>
        <c:dLbls>
          <c:showLegendKey val="0"/>
          <c:showVal val="0"/>
          <c:showCatName val="0"/>
          <c:showSerName val="0"/>
          <c:showPercent val="0"/>
          <c:showBubbleSize val="0"/>
        </c:dLbls>
        <c:gapWidth val="150"/>
        <c:axId val="109948928"/>
        <c:axId val="1099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09948928"/>
        <c:axId val="109950848"/>
      </c:lineChart>
      <c:dateAx>
        <c:axId val="109948928"/>
        <c:scaling>
          <c:orientation val="minMax"/>
        </c:scaling>
        <c:delete val="1"/>
        <c:axPos val="b"/>
        <c:numFmt formatCode="ge" sourceLinked="1"/>
        <c:majorTickMark val="none"/>
        <c:minorTickMark val="none"/>
        <c:tickLblPos val="none"/>
        <c:crossAx val="109950848"/>
        <c:crosses val="autoZero"/>
        <c:auto val="1"/>
        <c:lblOffset val="100"/>
        <c:baseTimeUnit val="years"/>
      </c:dateAx>
      <c:valAx>
        <c:axId val="1099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227.54</c:v>
                </c:pt>
                <c:pt idx="1">
                  <c:v>220.35</c:v>
                </c:pt>
                <c:pt idx="2">
                  <c:v>228.36</c:v>
                </c:pt>
                <c:pt idx="3">
                  <c:v>208.71</c:v>
                </c:pt>
                <c:pt idx="4">
                  <c:v>217.58</c:v>
                </c:pt>
              </c:numCache>
            </c:numRef>
          </c:val>
        </c:ser>
        <c:dLbls>
          <c:showLegendKey val="0"/>
          <c:showVal val="0"/>
          <c:showCatName val="0"/>
          <c:showSerName val="0"/>
          <c:showPercent val="0"/>
          <c:showBubbleSize val="0"/>
        </c:dLbls>
        <c:gapWidth val="150"/>
        <c:axId val="109988864"/>
        <c:axId val="1099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09988864"/>
        <c:axId val="109999232"/>
      </c:lineChart>
      <c:dateAx>
        <c:axId val="109988864"/>
        <c:scaling>
          <c:orientation val="minMax"/>
        </c:scaling>
        <c:delete val="1"/>
        <c:axPos val="b"/>
        <c:numFmt formatCode="ge" sourceLinked="1"/>
        <c:majorTickMark val="none"/>
        <c:minorTickMark val="none"/>
        <c:tickLblPos val="none"/>
        <c:crossAx val="109999232"/>
        <c:crosses val="autoZero"/>
        <c:auto val="1"/>
        <c:lblOffset val="100"/>
        <c:baseTimeUnit val="years"/>
      </c:dateAx>
      <c:valAx>
        <c:axId val="1099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静岡県　川根本町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123</v>
      </c>
      <c r="AE8" s="50"/>
      <c r="AF8" s="50"/>
      <c r="AG8" s="50"/>
      <c r="AH8" s="50"/>
      <c r="AI8" s="50"/>
      <c r="AJ8" s="50"/>
      <c r="AK8" s="2"/>
      <c r="AL8" s="51">
        <f>データ!$R$6</f>
        <v>7281</v>
      </c>
      <c r="AM8" s="51"/>
      <c r="AN8" s="51"/>
      <c r="AO8" s="51"/>
      <c r="AP8" s="51"/>
      <c r="AQ8" s="51"/>
      <c r="AR8" s="51"/>
      <c r="AS8" s="51"/>
      <c r="AT8" s="46">
        <f>データ!$S$6</f>
        <v>496.88</v>
      </c>
      <c r="AU8" s="46"/>
      <c r="AV8" s="46"/>
      <c r="AW8" s="46"/>
      <c r="AX8" s="46"/>
      <c r="AY8" s="46"/>
      <c r="AZ8" s="46"/>
      <c r="BA8" s="46"/>
      <c r="BB8" s="46">
        <f>データ!$T$6</f>
        <v>14.65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93.49</v>
      </c>
      <c r="Q10" s="46"/>
      <c r="R10" s="46"/>
      <c r="S10" s="46"/>
      <c r="T10" s="46"/>
      <c r="U10" s="46"/>
      <c r="V10" s="46"/>
      <c r="W10" s="51">
        <f>データ!$Q$6</f>
        <v>2330</v>
      </c>
      <c r="X10" s="51"/>
      <c r="Y10" s="51"/>
      <c r="Z10" s="51"/>
      <c r="AA10" s="51"/>
      <c r="AB10" s="51"/>
      <c r="AC10" s="51"/>
      <c r="AD10" s="2"/>
      <c r="AE10" s="2"/>
      <c r="AF10" s="2"/>
      <c r="AG10" s="2"/>
      <c r="AH10" s="2"/>
      <c r="AI10" s="2"/>
      <c r="AJ10" s="2"/>
      <c r="AK10" s="2"/>
      <c r="AL10" s="51">
        <f>データ!$U$6</f>
        <v>6717</v>
      </c>
      <c r="AM10" s="51"/>
      <c r="AN10" s="51"/>
      <c r="AO10" s="51"/>
      <c r="AP10" s="51"/>
      <c r="AQ10" s="51"/>
      <c r="AR10" s="51"/>
      <c r="AS10" s="51"/>
      <c r="AT10" s="46">
        <f>データ!$V$6</f>
        <v>10.95</v>
      </c>
      <c r="AU10" s="46"/>
      <c r="AV10" s="46"/>
      <c r="AW10" s="46"/>
      <c r="AX10" s="46"/>
      <c r="AY10" s="46"/>
      <c r="AZ10" s="46"/>
      <c r="BA10" s="46"/>
      <c r="BB10" s="46">
        <f>データ!$W$6</f>
        <v>613.41999999999996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224294</v>
      </c>
      <c r="D6" s="34">
        <f t="shared" si="3"/>
        <v>47</v>
      </c>
      <c r="E6" s="34">
        <f t="shared" si="3"/>
        <v>1</v>
      </c>
      <c r="F6" s="34">
        <f t="shared" si="3"/>
        <v>0</v>
      </c>
      <c r="G6" s="34">
        <f t="shared" si="3"/>
        <v>0</v>
      </c>
      <c r="H6" s="34" t="str">
        <f t="shared" si="3"/>
        <v>静岡県　川根本町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93.49</v>
      </c>
      <c r="Q6" s="35">
        <f t="shared" si="3"/>
        <v>2330</v>
      </c>
      <c r="R6" s="35">
        <f t="shared" si="3"/>
        <v>7281</v>
      </c>
      <c r="S6" s="35">
        <f t="shared" si="3"/>
        <v>496.88</v>
      </c>
      <c r="T6" s="35">
        <f t="shared" si="3"/>
        <v>14.65</v>
      </c>
      <c r="U6" s="35">
        <f t="shared" si="3"/>
        <v>6717</v>
      </c>
      <c r="V6" s="35">
        <f t="shared" si="3"/>
        <v>10.95</v>
      </c>
      <c r="W6" s="35">
        <f t="shared" si="3"/>
        <v>613.41999999999996</v>
      </c>
      <c r="X6" s="36">
        <f>IF(X7="",NA(),X7)</f>
        <v>67.13</v>
      </c>
      <c r="Y6" s="36">
        <f t="shared" ref="Y6:AG6" si="4">IF(Y7="",NA(),Y7)</f>
        <v>76.260000000000005</v>
      </c>
      <c r="Z6" s="36">
        <f t="shared" si="4"/>
        <v>74.23</v>
      </c>
      <c r="AA6" s="36">
        <f t="shared" si="4"/>
        <v>81.55</v>
      </c>
      <c r="AB6" s="36">
        <f t="shared" si="4"/>
        <v>68.97</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820.36</v>
      </c>
      <c r="BF6" s="36">
        <f t="shared" ref="BF6:BN6" si="7">IF(BF7="",NA(),BF7)</f>
        <v>773.47</v>
      </c>
      <c r="BG6" s="36">
        <f t="shared" si="7"/>
        <v>686.36</v>
      </c>
      <c r="BH6" s="36">
        <f t="shared" si="7"/>
        <v>647.09</v>
      </c>
      <c r="BI6" s="36">
        <f t="shared" si="7"/>
        <v>571.51</v>
      </c>
      <c r="BJ6" s="36">
        <f t="shared" si="7"/>
        <v>1158.82</v>
      </c>
      <c r="BK6" s="36">
        <f t="shared" si="7"/>
        <v>1167.7</v>
      </c>
      <c r="BL6" s="36">
        <f t="shared" si="7"/>
        <v>1228.58</v>
      </c>
      <c r="BM6" s="36">
        <f t="shared" si="7"/>
        <v>1280.18</v>
      </c>
      <c r="BN6" s="36">
        <f t="shared" si="7"/>
        <v>1346.23</v>
      </c>
      <c r="BO6" s="35" t="str">
        <f>IF(BO7="","",IF(BO7="-","【-】","【"&amp;SUBSTITUTE(TEXT(BO7,"#,##0.00"),"-","△")&amp;"】"))</f>
        <v>【1,280.76】</v>
      </c>
      <c r="BP6" s="36">
        <f>IF(BP7="",NA(),BP7)</f>
        <v>56.28</v>
      </c>
      <c r="BQ6" s="36">
        <f t="shared" ref="BQ6:BY6" si="8">IF(BQ7="",NA(),BQ7)</f>
        <v>58.14</v>
      </c>
      <c r="BR6" s="36">
        <f t="shared" si="8"/>
        <v>58.05</v>
      </c>
      <c r="BS6" s="36">
        <f t="shared" si="8"/>
        <v>62.44</v>
      </c>
      <c r="BT6" s="36">
        <f t="shared" si="8"/>
        <v>60.1</v>
      </c>
      <c r="BU6" s="36">
        <f t="shared" si="8"/>
        <v>55.6</v>
      </c>
      <c r="BV6" s="36">
        <f t="shared" si="8"/>
        <v>54.43</v>
      </c>
      <c r="BW6" s="36">
        <f t="shared" si="8"/>
        <v>53.81</v>
      </c>
      <c r="BX6" s="36">
        <f t="shared" si="8"/>
        <v>53.62</v>
      </c>
      <c r="BY6" s="36">
        <f t="shared" si="8"/>
        <v>53.41</v>
      </c>
      <c r="BZ6" s="35" t="str">
        <f>IF(BZ7="","",IF(BZ7="-","【-】","【"&amp;SUBSTITUTE(TEXT(BZ7,"#,##0.00"),"-","△")&amp;"】"))</f>
        <v>【53.06】</v>
      </c>
      <c r="CA6" s="36">
        <f>IF(CA7="",NA(),CA7)</f>
        <v>227.54</v>
      </c>
      <c r="CB6" s="36">
        <f t="shared" ref="CB6:CJ6" si="9">IF(CB7="",NA(),CB7)</f>
        <v>220.35</v>
      </c>
      <c r="CC6" s="36">
        <f t="shared" si="9"/>
        <v>228.36</v>
      </c>
      <c r="CD6" s="36">
        <f t="shared" si="9"/>
        <v>208.71</v>
      </c>
      <c r="CE6" s="36">
        <f t="shared" si="9"/>
        <v>217.58</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50.43</v>
      </c>
      <c r="CM6" s="36">
        <f t="shared" ref="CM6:CU6" si="10">IF(CM7="",NA(),CM7)</f>
        <v>51.65</v>
      </c>
      <c r="CN6" s="36">
        <f t="shared" si="10"/>
        <v>49.46</v>
      </c>
      <c r="CO6" s="36">
        <f t="shared" si="10"/>
        <v>56.97</v>
      </c>
      <c r="CP6" s="36">
        <f t="shared" si="10"/>
        <v>58.6</v>
      </c>
      <c r="CQ6" s="36">
        <f t="shared" si="10"/>
        <v>60.66</v>
      </c>
      <c r="CR6" s="36">
        <f t="shared" si="10"/>
        <v>60.17</v>
      </c>
      <c r="CS6" s="36">
        <f t="shared" si="10"/>
        <v>58.96</v>
      </c>
      <c r="CT6" s="36">
        <f t="shared" si="10"/>
        <v>58.1</v>
      </c>
      <c r="CU6" s="36">
        <f t="shared" si="10"/>
        <v>56.19</v>
      </c>
      <c r="CV6" s="35" t="str">
        <f>IF(CV7="","",IF(CV7="-","【-】","【"&amp;SUBSTITUTE(TEXT(CV7,"#,##0.00"),"-","△")&amp;"】"))</f>
        <v>【56.28】</v>
      </c>
      <c r="CW6" s="36">
        <f>IF(CW7="",NA(),CW7)</f>
        <v>72.37</v>
      </c>
      <c r="CX6" s="36">
        <f t="shared" ref="CX6:DF6" si="11">IF(CX7="",NA(),CX7)</f>
        <v>68.81</v>
      </c>
      <c r="CY6" s="36">
        <f t="shared" si="11"/>
        <v>70.45</v>
      </c>
      <c r="CZ6" s="36">
        <f t="shared" si="11"/>
        <v>61.25</v>
      </c>
      <c r="DA6" s="36">
        <f t="shared" si="11"/>
        <v>59.29</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0.63</v>
      </c>
      <c r="EE6" s="35">
        <f t="shared" ref="EE6:EM6" si="14">IF(EE7="",NA(),EE7)</f>
        <v>0</v>
      </c>
      <c r="EF6" s="35">
        <f t="shared" si="14"/>
        <v>0</v>
      </c>
      <c r="EG6" s="36">
        <f t="shared" si="14"/>
        <v>0.28999999999999998</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224294</v>
      </c>
      <c r="D7" s="38">
        <v>47</v>
      </c>
      <c r="E7" s="38">
        <v>1</v>
      </c>
      <c r="F7" s="38">
        <v>0</v>
      </c>
      <c r="G7" s="38">
        <v>0</v>
      </c>
      <c r="H7" s="38" t="s">
        <v>108</v>
      </c>
      <c r="I7" s="38" t="s">
        <v>109</v>
      </c>
      <c r="J7" s="38" t="s">
        <v>110</v>
      </c>
      <c r="K7" s="38" t="s">
        <v>111</v>
      </c>
      <c r="L7" s="38" t="s">
        <v>112</v>
      </c>
      <c r="M7" s="38"/>
      <c r="N7" s="39" t="s">
        <v>113</v>
      </c>
      <c r="O7" s="39" t="s">
        <v>114</v>
      </c>
      <c r="P7" s="39">
        <v>93.49</v>
      </c>
      <c r="Q7" s="39">
        <v>2330</v>
      </c>
      <c r="R7" s="39">
        <v>7281</v>
      </c>
      <c r="S7" s="39">
        <v>496.88</v>
      </c>
      <c r="T7" s="39">
        <v>14.65</v>
      </c>
      <c r="U7" s="39">
        <v>6717</v>
      </c>
      <c r="V7" s="39">
        <v>10.95</v>
      </c>
      <c r="W7" s="39">
        <v>613.41999999999996</v>
      </c>
      <c r="X7" s="39">
        <v>67.13</v>
      </c>
      <c r="Y7" s="39">
        <v>76.260000000000005</v>
      </c>
      <c r="Z7" s="39">
        <v>74.23</v>
      </c>
      <c r="AA7" s="39">
        <v>81.55</v>
      </c>
      <c r="AB7" s="39">
        <v>68.97</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820.36</v>
      </c>
      <c r="BF7" s="39">
        <v>773.47</v>
      </c>
      <c r="BG7" s="39">
        <v>686.36</v>
      </c>
      <c r="BH7" s="39">
        <v>647.09</v>
      </c>
      <c r="BI7" s="39">
        <v>571.51</v>
      </c>
      <c r="BJ7" s="39">
        <v>1158.82</v>
      </c>
      <c r="BK7" s="39">
        <v>1167.7</v>
      </c>
      <c r="BL7" s="39">
        <v>1228.58</v>
      </c>
      <c r="BM7" s="39">
        <v>1280.18</v>
      </c>
      <c r="BN7" s="39">
        <v>1346.23</v>
      </c>
      <c r="BO7" s="39">
        <v>1280.76</v>
      </c>
      <c r="BP7" s="39">
        <v>56.28</v>
      </c>
      <c r="BQ7" s="39">
        <v>58.14</v>
      </c>
      <c r="BR7" s="39">
        <v>58.05</v>
      </c>
      <c r="BS7" s="39">
        <v>62.44</v>
      </c>
      <c r="BT7" s="39">
        <v>60.1</v>
      </c>
      <c r="BU7" s="39">
        <v>55.6</v>
      </c>
      <c r="BV7" s="39">
        <v>54.43</v>
      </c>
      <c r="BW7" s="39">
        <v>53.81</v>
      </c>
      <c r="BX7" s="39">
        <v>53.62</v>
      </c>
      <c r="BY7" s="39">
        <v>53.41</v>
      </c>
      <c r="BZ7" s="39">
        <v>53.06</v>
      </c>
      <c r="CA7" s="39">
        <v>227.54</v>
      </c>
      <c r="CB7" s="39">
        <v>220.35</v>
      </c>
      <c r="CC7" s="39">
        <v>228.36</v>
      </c>
      <c r="CD7" s="39">
        <v>208.71</v>
      </c>
      <c r="CE7" s="39">
        <v>217.58</v>
      </c>
      <c r="CF7" s="39">
        <v>275.86</v>
      </c>
      <c r="CG7" s="39">
        <v>279.8</v>
      </c>
      <c r="CH7" s="39">
        <v>284.64999999999998</v>
      </c>
      <c r="CI7" s="39">
        <v>287.7</v>
      </c>
      <c r="CJ7" s="39">
        <v>277.39999999999998</v>
      </c>
      <c r="CK7" s="39">
        <v>314.83</v>
      </c>
      <c r="CL7" s="39">
        <v>50.43</v>
      </c>
      <c r="CM7" s="39">
        <v>51.65</v>
      </c>
      <c r="CN7" s="39">
        <v>49.46</v>
      </c>
      <c r="CO7" s="39">
        <v>56.97</v>
      </c>
      <c r="CP7" s="39">
        <v>58.6</v>
      </c>
      <c r="CQ7" s="39">
        <v>60.66</v>
      </c>
      <c r="CR7" s="39">
        <v>60.17</v>
      </c>
      <c r="CS7" s="39">
        <v>58.96</v>
      </c>
      <c r="CT7" s="39">
        <v>58.1</v>
      </c>
      <c r="CU7" s="39">
        <v>56.19</v>
      </c>
      <c r="CV7" s="39">
        <v>56.28</v>
      </c>
      <c r="CW7" s="39">
        <v>72.37</v>
      </c>
      <c r="CX7" s="39">
        <v>68.81</v>
      </c>
      <c r="CY7" s="39">
        <v>70.45</v>
      </c>
      <c r="CZ7" s="39">
        <v>61.25</v>
      </c>
      <c r="DA7" s="39">
        <v>59.29</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0.63</v>
      </c>
      <c r="EE7" s="39">
        <v>0</v>
      </c>
      <c r="EF7" s="39">
        <v>0</v>
      </c>
      <c r="EG7" s="39">
        <v>0.28999999999999998</v>
      </c>
      <c r="EH7" s="39">
        <v>0</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dcterms:created xsi:type="dcterms:W3CDTF">2017-12-25T01:44:33Z</dcterms:created>
  <dcterms:modified xsi:type="dcterms:W3CDTF">2018-02-27T08:56:13Z</dcterms:modified>
  <cp:category/>
</cp:coreProperties>
</file>