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0" yWindow="0" windowWidth="19200" windowHeight="1102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<sst xmlns="http://schemas.openxmlformats.org/spreadsheetml/2006/main" count="232" uniqueCount="120">
  <si>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</si>
  <si>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</si>
  <si>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</si>
  <si>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</si>
  <si>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</si>
  <si>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</si>
  <si>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</si>
  <si>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</si>
  <si>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</si>
  <si>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</si>
  <si>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</si>
  <si>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</si>
  <si>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</si>
  <si>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</si>
  <si>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</si>
  <si>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</si>
  <si>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</si>
  <si>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</si>
  <si>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</si>
  <si>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</si>
  <si>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</si>
  <si>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</si>
  <si>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</si>
  <si>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</si>
  <si>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</si>
  <si>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</si>
  <si>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</si>
  <si>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</si>
  <si>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</si>
  <si>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</si>
  <si>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</si>
  <si>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</si>
  <si>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</si>
  <si>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</si>
  <si>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</si>
  <si>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</si>
  <si>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</si>
  <si>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</si>
  <si>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</si>
  <si>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</si>
  <si>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</si>
  <si>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</si>
  <si>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</si>
  <si>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</si>
  <si>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</si>
  <si>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</si>
  <si>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</si>
  <si>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</si>
  <si>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</si>
  <si>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</si>
  <si>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</si>
  <si>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</si>
  <si>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</si>
  <si>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</si>
  <si>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</si>
  <si>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</si>
  <si>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</si>
  <si>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</si>
  <si>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</si>
  <si>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</si>
  <si>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</si>
  <si>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</si>
  <si>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</si>
  <si>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</si>
  <si>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</si>
  <si>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</si>
  <si>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</si>
  <si>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</si>
  <si>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</si>
  <si>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</si>
  <si>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</si>
  <si>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</si>
  <si>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</si>
  <si>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</si>
  <si>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</si>
  <si>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</si>
  <si>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</si>
  <si>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</si>
  <si>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</si>
  <si>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</si>
  <si>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</si>
  <si>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</si>
  <si>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</si>
  <si>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</si>
  <si>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</si>
  <si>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</si>
  <si>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</si>
  <si>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</si>
  <si>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</si>
  <si>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</si>
  <si>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</si>
  <si>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</si>
  <si>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</si>
  <si>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</si>
  <si>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</si>
  <si>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</si>
  <si>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</si>
  <si>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</si>
  <si>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</si>
  <si>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</si>
  <si>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</si>
  <si>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</si>
  <si>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</si>
  <si>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</si>
  <si>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</si>
  <si>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吉田町</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</si>
  <si>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</si>
  <si>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</si>
  <si>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</si>
  <si>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</si>
  <si>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</si>
  <si>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</si>
  <si>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</si>
  <si>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</si>
  <si>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</si>
  <si>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</si>
  <si>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100％を上回り、「②累積欠損金比率」は0％を継続、「③流動比率」も100％を上回り、平均値も超えている。「⑤料金回収率」についても、100％を上回っており、「⑥給水原価」についても経常費用の減少及び有収水量の増加により減少している。これらのことから、健全経営を維持している。一方「④企業債残高対給水収益比率」については、企業債の借り入れをしていないため年々減少しているが、全国平均よりも高いため、健全経営に向け今後も削減を目指していく。</t>
    <rPh sb="2" eb="4">
      <t>ケイジョウ</t>
    </rPh>
    <rPh sb="4" eb="6">
      <t>シュウシ</t>
    </rPh>
    <rPh sb="6" eb="8">
      <t>ヒリツ</t>
    </rPh>
    <rPh sb="15" eb="17">
      <t>ウワマワ</t>
    </rPh>
    <rPh sb="21" eb="23">
      <t>ルイセキ</t>
    </rPh>
    <rPh sb="23" eb="25">
      <t>ケッソン</t>
    </rPh>
    <rPh sb="25" eb="26">
      <t>キン</t>
    </rPh>
    <rPh sb="26" eb="28">
      <t>ヒリツ</t>
    </rPh>
    <rPh sb="33" eb="35">
      <t>ケイゾク</t>
    </rPh>
    <rPh sb="38" eb="40">
      <t>リュウドウ</t>
    </rPh>
    <rPh sb="40" eb="42">
      <t>ヒリツ</t>
    </rPh>
    <rPh sb="49" eb="51">
      <t>ウワマワ</t>
    </rPh>
    <rPh sb="53" eb="56">
      <t>ヘイキンチ</t>
    </rPh>
    <rPh sb="57" eb="58">
      <t>コ</t>
    </rPh>
    <rPh sb="65" eb="67">
      <t>リョウキン</t>
    </rPh>
    <rPh sb="67" eb="69">
      <t>カイシュウ</t>
    </rPh>
    <rPh sb="69" eb="70">
      <t>リツ</t>
    </rPh>
    <rPh sb="82" eb="84">
      <t>ウワマワ</t>
    </rPh>
    <rPh sb="91" eb="93">
      <t>キュウスイ</t>
    </rPh>
    <rPh sb="93" eb="95">
      <t>ゲンカ</t>
    </rPh>
    <rPh sb="101" eb="103">
      <t>ケイジョウ</t>
    </rPh>
    <rPh sb="103" eb="105">
      <t>ヒヨウ</t>
    </rPh>
    <rPh sb="106" eb="108">
      <t>ゲンショウ</t>
    </rPh>
    <rPh sb="108" eb="109">
      <t>オヨ</t>
    </rPh>
    <rPh sb="110" eb="112">
      <t>ユウシュウ</t>
    </rPh>
    <rPh sb="112" eb="114">
      <t>スイリョウ</t>
    </rPh>
    <rPh sb="115" eb="117">
      <t>ゾウカ</t>
    </rPh>
    <rPh sb="120" eb="122">
      <t>ゲンショウ</t>
    </rPh>
    <rPh sb="148" eb="150">
      <t>イッポウ</t>
    </rPh>
    <rPh sb="152" eb="154">
      <t>キギョウ</t>
    </rPh>
    <rPh sb="154" eb="155">
      <t>サイ</t>
    </rPh>
    <rPh sb="155" eb="157">
      <t>ザンダカ</t>
    </rPh>
    <rPh sb="157" eb="158">
      <t>タイ</t>
    </rPh>
    <rPh sb="158" eb="160">
      <t>キュウスイ</t>
    </rPh>
    <rPh sb="160" eb="162">
      <t>シュウエキ</t>
    </rPh>
    <rPh sb="162" eb="164">
      <t>ヒリツ</t>
    </rPh>
    <rPh sb="171" eb="173">
      <t>キギョウ</t>
    </rPh>
    <rPh sb="173" eb="174">
      <t>サイ</t>
    </rPh>
    <rPh sb="175" eb="176">
      <t>カ</t>
    </rPh>
    <rPh sb="177" eb="178">
      <t>イ</t>
    </rPh>
    <rPh sb="187" eb="189">
      <t>ネンネン</t>
    </rPh>
    <rPh sb="189" eb="191">
      <t>ゲンショウ</t>
    </rPh>
    <rPh sb="197" eb="199">
      <t>ゼンコク</t>
    </rPh>
    <rPh sb="199" eb="201">
      <t>ヘイキン</t>
    </rPh>
    <rPh sb="204" eb="205">
      <t>タカ</t>
    </rPh>
    <rPh sb="209" eb="211">
      <t>ケンゼン</t>
    </rPh>
    <rPh sb="211" eb="213">
      <t>ケイエイ</t>
    </rPh>
    <rPh sb="214" eb="215">
      <t>ム</t>
    </rPh>
    <rPh sb="216" eb="218">
      <t>コンゴ</t>
    </rPh>
    <rPh sb="219" eb="221">
      <t>サクゲン</t>
    </rPh>
    <rPh sb="222" eb="224">
      <t>メザ</t>
    </rPh>
    <phoneticPr fontId="4"/>
  </si>
  <si>
    <t>「①有形固定資産減価償却率」「②管路経年化率」が共に上昇傾向にあり、施設の老朽化が進んでいる。今後も計画的な更新を図る必要がある。</t>
    <rPh sb="2" eb="4">
      <t>ユウケイ</t>
    </rPh>
    <rPh sb="4" eb="6">
      <t>コテイ</t>
    </rPh>
    <rPh sb="6" eb="8">
      <t>シサン</t>
    </rPh>
    <rPh sb="8" eb="10">
      <t>ゲンカ</t>
    </rPh>
    <rPh sb="10" eb="12">
      <t>ショウキャク</t>
    </rPh>
    <rPh sb="12" eb="13">
      <t>リツ</t>
    </rPh>
    <rPh sb="16" eb="18">
      <t>カンロ</t>
    </rPh>
    <rPh sb="18" eb="21">
      <t>ケイネンカ</t>
    </rPh>
    <rPh sb="21" eb="22">
      <t>リツ</t>
    </rPh>
    <rPh sb="24" eb="25">
      <t>トモ</t>
    </rPh>
    <rPh sb="26" eb="28">
      <t>ジョウショウ</t>
    </rPh>
    <rPh sb="28" eb="30">
      <t>ケイコウ</t>
    </rPh>
    <rPh sb="34" eb="36">
      <t>シセツ</t>
    </rPh>
    <rPh sb="37" eb="40">
      <t>ロウキュウカ</t>
    </rPh>
    <rPh sb="41" eb="42">
      <t>スス</t>
    </rPh>
    <rPh sb="47" eb="49">
      <t>コンゴ</t>
    </rPh>
    <rPh sb="50" eb="53">
      <t>ケイカクテキ</t>
    </rPh>
    <rPh sb="54" eb="56">
      <t>コウシン</t>
    </rPh>
    <rPh sb="57" eb="58">
      <t>ハカ</t>
    </rPh>
    <rPh sb="59" eb="61">
      <t>ヒツヨウ</t>
    </rPh>
    <phoneticPr fontId="4"/>
  </si>
  <si>
    <t>「経営の健全性・効率性」において、平均値との比較では良好な状態ではある。また管路更新率が本来ならば0.83％となることから、なお一層の計画的な更新が必要と考えられる。今後の状況を考えると、施設の長寿命化などを図りながら、重要度、優先度に応じた計画的な更新に取り組んでいく。</t>
    <rPh sb="1" eb="3">
      <t>ケイエイ</t>
    </rPh>
    <rPh sb="4" eb="7">
      <t>ケンゼンセイ</t>
    </rPh>
    <rPh sb="8" eb="11">
      <t>コウリツセイ</t>
    </rPh>
    <rPh sb="17" eb="20">
      <t>ヘイキンチ</t>
    </rPh>
    <rPh sb="22" eb="24">
      <t>ヒカク</t>
    </rPh>
    <rPh sb="26" eb="28">
      <t>リョウコウ</t>
    </rPh>
    <rPh sb="29" eb="31">
      <t>ジョウタイ</t>
    </rPh>
    <rPh sb="67" eb="70">
      <t>ケイカクテキ</t>
    </rPh>
    <rPh sb="71" eb="73">
      <t>コウシン</t>
    </rPh>
    <rPh sb="74" eb="76">
      <t>ヒツヨウ</t>
    </rPh>
    <rPh sb="77" eb="78">
      <t>カンガ</t>
    </rPh>
    <rPh sb="83" eb="85">
      <t>コンゴ</t>
    </rPh>
    <rPh sb="86" eb="88">
      <t>ジョウキョウ</t>
    </rPh>
    <rPh sb="89" eb="90">
      <t>カンガ</t>
    </rPh>
    <rPh sb="94" eb="96">
      <t>シセツ</t>
    </rPh>
    <rPh sb="97" eb="101">
      <t>チョウジュミョウカ</t>
    </rPh>
    <rPh sb="104" eb="105">
      <t>ハカ</t>
    </rPh>
    <rPh sb="110" eb="112">
      <t>ジュウヨウ</t>
    </rPh>
    <rPh sb="112" eb="113">
      <t>ド</t>
    </rPh>
    <rPh sb="114" eb="117">
      <t>ユウセンド</t>
    </rPh>
    <rPh sb="118" eb="119">
      <t>オウ</t>
    </rPh>
    <rPh sb="128" eb="129">
      <t>ト</t>
    </rPh>
    <rPh sb="130" eb="131">
      <t>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</si>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</sst>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0.83</c:v>
                </c:pt>
                <c:pt idx="1">
                  <c:v>0.6</c:v>
                </c:pt>
                <c:pt idx="2">
                  <c:v>1.1599999999999999</c:v>
                </c:pt>
                <c:pt idx="3">
                  <c:v>0.73</c:v>
                </c:pt>
                <c:pt idx="4">
                  <c:v>2.3199999999999998</c:v>
                </c:pt>
              </c:numCache>
            </c:numRef>
          </c:val>
          <c:extLst xmlns:c16r2="http://schemas.microsoft.com/office/drawing/2015/06/chart">
            <c:ext xmlns:c16="http://schemas.microsoft.com/office/drawing/2014/chart" uri="{C3380CC4-5D6E-409C-BE32-E72D297353CC}">
              <c16:uniqueId val="{00000000-F5E7-4987-991F-94D908FB6537}"/>
            </c:ext>
          </c:extLst>
        </c:ser>
        <c:dLbls>
          <c:showLegendKey val="0"/>
          <c:showVal val="0"/>
          <c:showCatName val="0"/>
          <c:showSerName val="0"/>
          <c:showPercent val="0"/>
          <c:showBubbleSize val="0"/>
        </c:dLbls>
        <c:gapWidth val="150"/>
        <c:axId val="102246272"/>
        <c:axId val="1022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F5E7-4987-991F-94D908FB6537}"/>
            </c:ext>
          </c:extLst>
        </c:ser>
        <c:dLbls>
          <c:showLegendKey val="0"/>
          <c:showVal val="0"/>
          <c:showCatName val="0"/>
          <c:showSerName val="0"/>
          <c:showPercent val="0"/>
          <c:showBubbleSize val="0"/>
        </c:dLbls>
        <c:marker val="1"/>
        <c:smooth val="0"/>
        <c:axId val="102246272"/>
        <c:axId val="102260736"/>
      </c:lineChart>
      <c:dateAx>
        <c:axId val="102246272"/>
        <c:scaling>
          <c:orientation val="minMax"/>
        </c:scaling>
        <c:delete val="1"/>
        <c:axPos val="b"/>
        <c:numFmt formatCode="ge" sourceLinked="1"/>
        <c:majorTickMark val="none"/>
        <c:minorTickMark val="none"/>
        <c:tickLblPos val="none"/>
        <c:crossAx val="102260736"/>
        <c:crosses val="autoZero"/>
        <c:auto val="1"/>
        <c:lblOffset val="100"/>
        <c:baseTimeUnit val="years"/>
      </c:dateAx>
      <c:valAx>
        <c:axId val="1022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72.11</c:v>
                </c:pt>
                <c:pt idx="1">
                  <c:v>70.400000000000006</c:v>
                </c:pt>
                <c:pt idx="2">
                  <c:v>69.59</c:v>
                </c:pt>
                <c:pt idx="3">
                  <c:v>68.53</c:v>
                </c:pt>
                <c:pt idx="4">
                  <c:v>69.08</c:v>
                </c:pt>
              </c:numCache>
            </c:numRef>
          </c:val>
          <c:extLst xmlns:c16r2="http://schemas.microsoft.com/office/drawing/2015/06/chart">
            <c:ext xmlns:c16="http://schemas.microsoft.com/office/drawing/2014/chart" uri="{C3380CC4-5D6E-409C-BE32-E72D297353CC}">
              <c16:uniqueId val="{00000000-0E15-4F54-9F08-9B48EBFEE37D}"/>
            </c:ext>
          </c:extLst>
        </c:ser>
        <c:dLbls>
          <c:showLegendKey val="0"/>
          <c:showVal val="0"/>
          <c:showCatName val="0"/>
          <c:showSerName val="0"/>
          <c:showPercent val="0"/>
          <c:showBubbleSize val="0"/>
        </c:dLbls>
        <c:gapWidth val="150"/>
        <c:axId val="104764928"/>
        <c:axId val="1047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0E15-4F54-9F08-9B48EBFEE37D}"/>
            </c:ext>
          </c:extLst>
        </c:ser>
        <c:dLbls>
          <c:showLegendKey val="0"/>
          <c:showVal val="0"/>
          <c:showCatName val="0"/>
          <c:showSerName val="0"/>
          <c:showPercent val="0"/>
          <c:showBubbleSize val="0"/>
        </c:dLbls>
        <c:marker val="1"/>
        <c:smooth val="0"/>
        <c:axId val="104764928"/>
        <c:axId val="104766848"/>
      </c:lineChart>
      <c:dateAx>
        <c:axId val="104764928"/>
        <c:scaling>
          <c:orientation val="minMax"/>
        </c:scaling>
        <c:delete val="1"/>
        <c:axPos val="b"/>
        <c:numFmt formatCode="ge" sourceLinked="1"/>
        <c:majorTickMark val="none"/>
        <c:minorTickMark val="none"/>
        <c:tickLblPos val="none"/>
        <c:crossAx val="104766848"/>
        <c:crosses val="autoZero"/>
        <c:auto val="1"/>
        <c:lblOffset val="100"/>
        <c:baseTimeUnit val="years"/>
      </c:dateAx>
      <c:valAx>
        <c:axId val="1047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88.64</c:v>
                </c:pt>
                <c:pt idx="1">
                  <c:v>87.87</c:v>
                </c:pt>
                <c:pt idx="2">
                  <c:v>87.02</c:v>
                </c:pt>
                <c:pt idx="3">
                  <c:v>88.35</c:v>
                </c:pt>
                <c:pt idx="4">
                  <c:v>88.14</c:v>
                </c:pt>
              </c:numCache>
            </c:numRef>
          </c:val>
          <c:extLst xmlns:c16r2="http://schemas.microsoft.com/office/drawing/2015/06/chart">
            <c:ext xmlns:c16="http://schemas.microsoft.com/office/drawing/2014/chart" uri="{C3380CC4-5D6E-409C-BE32-E72D297353CC}">
              <c16:uniqueId val="{00000000-A041-4F6C-A45B-5F76738F7B92}"/>
            </c:ext>
          </c:extLst>
        </c:ser>
        <c:dLbls>
          <c:showLegendKey val="0"/>
          <c:showVal val="0"/>
          <c:showCatName val="0"/>
          <c:showSerName val="0"/>
          <c:showPercent val="0"/>
          <c:showBubbleSize val="0"/>
        </c:dLbls>
        <c:gapWidth val="150"/>
        <c:axId val="104867712"/>
        <c:axId val="1048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A041-4F6C-A45B-5F76738F7B92}"/>
            </c:ext>
          </c:extLst>
        </c:ser>
        <c:dLbls>
          <c:showLegendKey val="0"/>
          <c:showVal val="0"/>
          <c:showCatName val="0"/>
          <c:showSerName val="0"/>
          <c:showPercent val="0"/>
          <c:showBubbleSize val="0"/>
        </c:dLbls>
        <c:marker val="1"/>
        <c:smooth val="0"/>
        <c:axId val="104867712"/>
        <c:axId val="104873984"/>
      </c:lineChart>
      <c:dateAx>
        <c:axId val="104867712"/>
        <c:scaling>
          <c:orientation val="minMax"/>
        </c:scaling>
        <c:delete val="1"/>
        <c:axPos val="b"/>
        <c:numFmt formatCode="ge" sourceLinked="1"/>
        <c:majorTickMark val="none"/>
        <c:minorTickMark val="none"/>
        <c:tickLblPos val="none"/>
        <c:crossAx val="104873984"/>
        <c:crosses val="autoZero"/>
        <c:auto val="1"/>
        <c:lblOffset val="100"/>
        <c:baseTimeUnit val="years"/>
      </c:dateAx>
      <c:valAx>
        <c:axId val="1048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106.64</c:v>
                </c:pt>
                <c:pt idx="1">
                  <c:v>104.12</c:v>
                </c:pt>
                <c:pt idx="2">
                  <c:v>114.56</c:v>
                </c:pt>
                <c:pt idx="3">
                  <c:v>113.52</c:v>
                </c:pt>
                <c:pt idx="4">
                  <c:v>120.49</c:v>
                </c:pt>
              </c:numCache>
            </c:numRef>
          </c:val>
          <c:extLst xmlns:c16r2="http://schemas.microsoft.com/office/drawing/2015/06/chart">
            <c:ext xmlns:c16="http://schemas.microsoft.com/office/drawing/2014/chart" uri="{C3380CC4-5D6E-409C-BE32-E72D297353CC}">
              <c16:uniqueId val="{00000000-EBB3-4126-B0CD-FEC1D21B8392}"/>
            </c:ext>
          </c:extLst>
        </c:ser>
        <c:dLbls>
          <c:showLegendKey val="0"/>
          <c:showVal val="0"/>
          <c:showCatName val="0"/>
          <c:showSerName val="0"/>
          <c:showPercent val="0"/>
          <c:showBubbleSize val="0"/>
        </c:dLbls>
        <c:gapWidth val="150"/>
        <c:axId val="102287616"/>
        <c:axId val="1022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EBB3-4126-B0CD-FEC1D21B8392}"/>
            </c:ext>
          </c:extLst>
        </c:ser>
        <c:dLbls>
          <c:showLegendKey val="0"/>
          <c:showVal val="0"/>
          <c:showCatName val="0"/>
          <c:showSerName val="0"/>
          <c:showPercent val="0"/>
          <c:showBubbleSize val="0"/>
        </c:dLbls>
        <c:marker val="1"/>
        <c:smooth val="0"/>
        <c:axId val="102287616"/>
        <c:axId val="102293888"/>
      </c:lineChart>
      <c:dateAx>
        <c:axId val="102287616"/>
        <c:scaling>
          <c:orientation val="minMax"/>
        </c:scaling>
        <c:delete val="1"/>
        <c:axPos val="b"/>
        <c:numFmt formatCode="ge" sourceLinked="1"/>
        <c:majorTickMark val="none"/>
        <c:minorTickMark val="none"/>
        <c:tickLblPos val="none"/>
        <c:crossAx val="102293888"/>
        <c:crosses val="autoZero"/>
        <c:auto val="1"/>
        <c:lblOffset val="100"/>
        <c:baseTimeUnit val="years"/>
      </c:dateAx>
      <c:valAx>
        <c:axId val="10229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32.18</c:v>
                </c:pt>
                <c:pt idx="1">
                  <c:v>33.11</c:v>
                </c:pt>
                <c:pt idx="2">
                  <c:v>34.729999999999997</c:v>
                </c:pt>
                <c:pt idx="3">
                  <c:v>36.229999999999997</c:v>
                </c:pt>
                <c:pt idx="4">
                  <c:v>37.450000000000003</c:v>
                </c:pt>
              </c:numCache>
            </c:numRef>
          </c:val>
          <c:extLst xmlns:c16r2="http://schemas.microsoft.com/office/drawing/2015/06/chart">
            <c:ext xmlns:c16="http://schemas.microsoft.com/office/drawing/2014/chart" uri="{C3380CC4-5D6E-409C-BE32-E72D297353CC}">
              <c16:uniqueId val="{00000000-4280-4F01-A34F-CC98EAC45197}"/>
            </c:ext>
          </c:extLst>
        </c:ser>
        <c:dLbls>
          <c:showLegendKey val="0"/>
          <c:showVal val="0"/>
          <c:showCatName val="0"/>
          <c:showSerName val="0"/>
          <c:showPercent val="0"/>
          <c:showBubbleSize val="0"/>
        </c:dLbls>
        <c:gapWidth val="150"/>
        <c:axId val="104417920"/>
        <c:axId val="1044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4280-4F01-A34F-CC98EAC45197}"/>
            </c:ext>
          </c:extLst>
        </c:ser>
        <c:dLbls>
          <c:showLegendKey val="0"/>
          <c:showVal val="0"/>
          <c:showCatName val="0"/>
          <c:showSerName val="0"/>
          <c:showPercent val="0"/>
          <c:showBubbleSize val="0"/>
        </c:dLbls>
        <c:marker val="1"/>
        <c:smooth val="0"/>
        <c:axId val="104417920"/>
        <c:axId val="104420096"/>
      </c:lineChart>
      <c:dateAx>
        <c:axId val="104417920"/>
        <c:scaling>
          <c:orientation val="minMax"/>
        </c:scaling>
        <c:delete val="1"/>
        <c:axPos val="b"/>
        <c:numFmt formatCode="ge" sourceLinked="1"/>
        <c:majorTickMark val="none"/>
        <c:minorTickMark val="none"/>
        <c:tickLblPos val="none"/>
        <c:crossAx val="104420096"/>
        <c:crosses val="autoZero"/>
        <c:auto val="1"/>
        <c:lblOffset val="100"/>
        <c:baseTimeUnit val="years"/>
      </c:dateAx>
      <c:valAx>
        <c:axId val="104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33.24</c:v>
                </c:pt>
                <c:pt idx="1">
                  <c:v>31.96</c:v>
                </c:pt>
                <c:pt idx="2">
                  <c:v>35.450000000000003</c:v>
                </c:pt>
                <c:pt idx="3">
                  <c:v>35.840000000000003</c:v>
                </c:pt>
                <c:pt idx="4">
                  <c:v>36.700000000000003</c:v>
                </c:pt>
              </c:numCache>
            </c:numRef>
          </c:val>
          <c:extLst xmlns:c16r2="http://schemas.microsoft.com/office/drawing/2015/06/chart">
            <c:ext xmlns:c16="http://schemas.microsoft.com/office/drawing/2014/chart" uri="{C3380CC4-5D6E-409C-BE32-E72D297353CC}">
              <c16:uniqueId val="{00000000-A3EC-4C31-8F1D-D190FF948C89}"/>
            </c:ext>
          </c:extLst>
        </c:ser>
        <c:dLbls>
          <c:showLegendKey val="0"/>
          <c:showVal val="0"/>
          <c:showCatName val="0"/>
          <c:showSerName val="0"/>
          <c:showPercent val="0"/>
          <c:showBubbleSize val="0"/>
        </c:dLbls>
        <c:gapWidth val="150"/>
        <c:axId val="104438016"/>
        <c:axId val="104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A3EC-4C31-8F1D-D190FF948C89}"/>
            </c:ext>
          </c:extLst>
        </c:ser>
        <c:dLbls>
          <c:showLegendKey val="0"/>
          <c:showVal val="0"/>
          <c:showCatName val="0"/>
          <c:showSerName val="0"/>
          <c:showPercent val="0"/>
          <c:showBubbleSize val="0"/>
        </c:dLbls>
        <c:marker val="1"/>
        <c:smooth val="0"/>
        <c:axId val="104438016"/>
        <c:axId val="104141184"/>
      </c:lineChart>
      <c:dateAx>
        <c:axId val="104438016"/>
        <c:scaling>
          <c:orientation val="minMax"/>
        </c:scaling>
        <c:delete val="1"/>
        <c:axPos val="b"/>
        <c:numFmt formatCode="ge" sourceLinked="1"/>
        <c:majorTickMark val="none"/>
        <c:minorTickMark val="none"/>
        <c:tickLblPos val="none"/>
        <c:crossAx val="104141184"/>
        <c:crosses val="autoZero"/>
        <c:auto val="1"/>
        <c:lblOffset val="100"/>
        <c:baseTimeUnit val="years"/>
      </c:dateAx>
      <c:valAx>
        <c:axId val="104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DD-4010-AA94-DD67E656FEFC}"/>
            </c:ext>
          </c:extLst>
        </c:ser>
        <c:dLbls>
          <c:showLegendKey val="0"/>
          <c:showVal val="0"/>
          <c:showCatName val="0"/>
          <c:showSerName val="0"/>
          <c:showPercent val="0"/>
          <c:showBubbleSize val="0"/>
        </c:dLbls>
        <c:gapWidth val="150"/>
        <c:axId val="104175488"/>
        <c:axId val="1041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88DD-4010-AA94-DD67E656FEFC}"/>
            </c:ext>
          </c:extLst>
        </c:ser>
        <c:dLbls>
          <c:showLegendKey val="0"/>
          <c:showVal val="0"/>
          <c:showCatName val="0"/>
          <c:showSerName val="0"/>
          <c:showPercent val="0"/>
          <c:showBubbleSize val="0"/>
        </c:dLbls>
        <c:marker val="1"/>
        <c:smooth val="0"/>
        <c:axId val="104175488"/>
        <c:axId val="104194048"/>
      </c:lineChart>
      <c:dateAx>
        <c:axId val="104175488"/>
        <c:scaling>
          <c:orientation val="minMax"/>
        </c:scaling>
        <c:delete val="1"/>
        <c:axPos val="b"/>
        <c:numFmt formatCode="ge" sourceLinked="1"/>
        <c:majorTickMark val="none"/>
        <c:minorTickMark val="none"/>
        <c:tickLblPos val="none"/>
        <c:crossAx val="104194048"/>
        <c:crosses val="autoZero"/>
        <c:auto val="1"/>
        <c:lblOffset val="100"/>
        <c:baseTimeUnit val="years"/>
      </c:dateAx>
      <c:valAx>
        <c:axId val="10419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17115.990000000002</c:v>
                </c:pt>
                <c:pt idx="1">
                  <c:v>1162090.9099999999</c:v>
                </c:pt>
                <c:pt idx="2">
                  <c:v>390.59</c:v>
                </c:pt>
                <c:pt idx="3">
                  <c:v>358.38</c:v>
                </c:pt>
                <c:pt idx="4">
                  <c:v>328.39</c:v>
                </c:pt>
              </c:numCache>
            </c:numRef>
          </c:val>
          <c:extLst xmlns:c16r2="http://schemas.microsoft.com/office/drawing/2015/06/chart">
            <c:ext xmlns:c16="http://schemas.microsoft.com/office/drawing/2014/chart" uri="{C3380CC4-5D6E-409C-BE32-E72D297353CC}">
              <c16:uniqueId val="{00000000-5E25-42A3-B844-5D4BD77E8E5B}"/>
            </c:ext>
          </c:extLst>
        </c:ser>
        <c:dLbls>
          <c:showLegendKey val="0"/>
          <c:showVal val="0"/>
          <c:showCatName val="0"/>
          <c:showSerName val="0"/>
          <c:showPercent val="0"/>
          <c:showBubbleSize val="0"/>
        </c:dLbls>
        <c:gapWidth val="150"/>
        <c:axId val="104278272"/>
        <c:axId val="1042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5E25-42A3-B844-5D4BD77E8E5B}"/>
            </c:ext>
          </c:extLst>
        </c:ser>
        <c:dLbls>
          <c:showLegendKey val="0"/>
          <c:showVal val="0"/>
          <c:showCatName val="0"/>
          <c:showSerName val="0"/>
          <c:showPercent val="0"/>
          <c:showBubbleSize val="0"/>
        </c:dLbls>
        <c:marker val="1"/>
        <c:smooth val="0"/>
        <c:axId val="104278272"/>
        <c:axId val="104284544"/>
      </c:lineChart>
      <c:dateAx>
        <c:axId val="104278272"/>
        <c:scaling>
          <c:orientation val="minMax"/>
        </c:scaling>
        <c:delete val="1"/>
        <c:axPos val="b"/>
        <c:numFmt formatCode="ge" sourceLinked="1"/>
        <c:majorTickMark val="none"/>
        <c:minorTickMark val="none"/>
        <c:tickLblPos val="none"/>
        <c:crossAx val="104284544"/>
        <c:crosses val="autoZero"/>
        <c:auto val="1"/>
        <c:lblOffset val="100"/>
        <c:baseTimeUnit val="years"/>
      </c:dateAx>
      <c:valAx>
        <c:axId val="10428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608.88</c:v>
                </c:pt>
                <c:pt idx="1">
                  <c:v>603.23</c:v>
                </c:pt>
                <c:pt idx="2">
                  <c:v>586.5</c:v>
                </c:pt>
                <c:pt idx="3">
                  <c:v>555.21</c:v>
                </c:pt>
                <c:pt idx="4">
                  <c:v>521.86</c:v>
                </c:pt>
              </c:numCache>
            </c:numRef>
          </c:val>
          <c:extLst xmlns:c16r2="http://schemas.microsoft.com/office/drawing/2015/06/chart">
            <c:ext xmlns:c16="http://schemas.microsoft.com/office/drawing/2014/chart" uri="{C3380CC4-5D6E-409C-BE32-E72D297353CC}">
              <c16:uniqueId val="{00000000-C6B7-4821-B6DC-61C000303482}"/>
            </c:ext>
          </c:extLst>
        </c:ser>
        <c:dLbls>
          <c:showLegendKey val="0"/>
          <c:showVal val="0"/>
          <c:showCatName val="0"/>
          <c:showSerName val="0"/>
          <c:showPercent val="0"/>
          <c:showBubbleSize val="0"/>
        </c:dLbls>
        <c:gapWidth val="150"/>
        <c:axId val="104315520"/>
        <c:axId val="1043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C6B7-4821-B6DC-61C000303482}"/>
            </c:ext>
          </c:extLst>
        </c:ser>
        <c:dLbls>
          <c:showLegendKey val="0"/>
          <c:showVal val="0"/>
          <c:showCatName val="0"/>
          <c:showSerName val="0"/>
          <c:showPercent val="0"/>
          <c:showBubbleSize val="0"/>
        </c:dLbls>
        <c:marker val="1"/>
        <c:smooth val="0"/>
        <c:axId val="104315520"/>
        <c:axId val="104325888"/>
      </c:lineChart>
      <c:dateAx>
        <c:axId val="104315520"/>
        <c:scaling>
          <c:orientation val="minMax"/>
        </c:scaling>
        <c:delete val="1"/>
        <c:axPos val="b"/>
        <c:numFmt formatCode="ge" sourceLinked="1"/>
        <c:majorTickMark val="none"/>
        <c:minorTickMark val="none"/>
        <c:tickLblPos val="none"/>
        <c:crossAx val="104325888"/>
        <c:crosses val="autoZero"/>
        <c:auto val="1"/>
        <c:lblOffset val="100"/>
        <c:baseTimeUnit val="years"/>
      </c:dateAx>
      <c:valAx>
        <c:axId val="104325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104.99</c:v>
                </c:pt>
                <c:pt idx="1">
                  <c:v>102.59</c:v>
                </c:pt>
                <c:pt idx="2">
                  <c:v>114.72</c:v>
                </c:pt>
                <c:pt idx="3">
                  <c:v>113.47</c:v>
                </c:pt>
                <c:pt idx="4">
                  <c:v>121.14</c:v>
                </c:pt>
              </c:numCache>
            </c:numRef>
          </c:val>
          <c:extLst xmlns:c16r2="http://schemas.microsoft.com/office/drawing/2015/06/chart">
            <c:ext xmlns:c16="http://schemas.microsoft.com/office/drawing/2014/chart" uri="{C3380CC4-5D6E-409C-BE32-E72D297353CC}">
              <c16:uniqueId val="{00000000-31C1-4D57-A2E3-9C33121F8D40}"/>
            </c:ext>
          </c:extLst>
        </c:ser>
        <c:dLbls>
          <c:showLegendKey val="0"/>
          <c:showVal val="0"/>
          <c:showCatName val="0"/>
          <c:showSerName val="0"/>
          <c:showPercent val="0"/>
          <c:showBubbleSize val="0"/>
        </c:dLbls>
        <c:gapWidth val="150"/>
        <c:axId val="104356864"/>
        <c:axId val="1043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31C1-4D57-A2E3-9C33121F8D40}"/>
            </c:ext>
          </c:extLst>
        </c:ser>
        <c:dLbls>
          <c:showLegendKey val="0"/>
          <c:showVal val="0"/>
          <c:showCatName val="0"/>
          <c:showSerName val="0"/>
          <c:showPercent val="0"/>
          <c:showBubbleSize val="0"/>
        </c:dLbls>
        <c:marker val="1"/>
        <c:smooth val="0"/>
        <c:axId val="104356864"/>
        <c:axId val="104363136"/>
      </c:lineChart>
      <c:dateAx>
        <c:axId val="104356864"/>
        <c:scaling>
          <c:orientation val="minMax"/>
        </c:scaling>
        <c:delete val="1"/>
        <c:axPos val="b"/>
        <c:numFmt formatCode="ge" sourceLinked="1"/>
        <c:majorTickMark val="none"/>
        <c:minorTickMark val="none"/>
        <c:tickLblPos val="none"/>
        <c:crossAx val="104363136"/>
        <c:crosses val="autoZero"/>
        <c:auto val="1"/>
        <c:lblOffset val="100"/>
        <c:baseTimeUnit val="years"/>
      </c:dateAx>
      <c:valAx>
        <c:axId val="1043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115.52</c:v>
                </c:pt>
                <c:pt idx="1">
                  <c:v>118.85</c:v>
                </c:pt>
                <c:pt idx="2">
                  <c:v>106.54</c:v>
                </c:pt>
                <c:pt idx="3">
                  <c:v>107.82</c:v>
                </c:pt>
                <c:pt idx="4">
                  <c:v>101.29</c:v>
                </c:pt>
              </c:numCache>
            </c:numRef>
          </c:val>
          <c:extLst xmlns:c16r2="http://schemas.microsoft.com/office/drawing/2015/06/chart">
            <c:ext xmlns:c16="http://schemas.microsoft.com/office/drawing/2014/chart" uri="{C3380CC4-5D6E-409C-BE32-E72D297353CC}">
              <c16:uniqueId val="{00000000-01DE-4755-95BF-38285CE1FB35}"/>
            </c:ext>
          </c:extLst>
        </c:ser>
        <c:dLbls>
          <c:showLegendKey val="0"/>
          <c:showVal val="0"/>
          <c:showCatName val="0"/>
          <c:showSerName val="0"/>
          <c:showPercent val="0"/>
          <c:showBubbleSize val="0"/>
        </c:dLbls>
        <c:gapWidth val="150"/>
        <c:axId val="104375424"/>
        <c:axId val="1043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01DE-4755-95BF-38285CE1FB35}"/>
            </c:ext>
          </c:extLst>
        </c:ser>
        <c:dLbls>
          <c:showLegendKey val="0"/>
          <c:showVal val="0"/>
          <c:showCatName val="0"/>
          <c:showSerName val="0"/>
          <c:showPercent val="0"/>
          <c:showBubbleSize val="0"/>
        </c:dLbls>
        <c:marker val="1"/>
        <c:smooth val="0"/>
        <c:axId val="104375424"/>
        <c:axId val="104377344"/>
      </c:lineChart>
      <c:dateAx>
        <c:axId val="104375424"/>
        <c:scaling>
          <c:orientation val="minMax"/>
        </c:scaling>
        <c:delete val="1"/>
        <c:axPos val="b"/>
        <c:numFmt formatCode="ge" sourceLinked="1"/>
        <c:majorTickMark val="none"/>
        <c:minorTickMark val="none"/>
        <c:tickLblPos val="none"/>
        <c:crossAx val="104377344"/>
        <c:crosses val="autoZero"/>
        <c:auto val="1"/>
        <c:lblOffset val="100"/>
        <c:baseTimeUnit val="years"/>
      </c:dateAx>
      <c:valAx>
        <c:axId val="1043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吉田町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29681</v>
      </c>
      <c r="AM8" s="61"/>
      <c r="AN8" s="61"/>
      <c r="AO8" s="61"/>
      <c r="AP8" s="61"/>
      <c r="AQ8" s="61"/>
      <c r="AR8" s="61"/>
      <c r="AS8" s="61"/>
      <c r="AT8" s="51">
        <f>データ!$S$6</f>
        <v>20.73</v>
      </c>
      <c r="AU8" s="52"/>
      <c r="AV8" s="52"/>
      <c r="AW8" s="52"/>
      <c r="AX8" s="52"/>
      <c r="AY8" s="52"/>
      <c r="AZ8" s="52"/>
      <c r="BA8" s="52"/>
      <c r="BB8" s="53">
        <f>データ!$T$6</f>
        <v>1431.79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64.77</v>
      </c>
      <c r="J10" s="52"/>
      <c r="K10" s="52"/>
      <c r="L10" s="52"/>
      <c r="M10" s="52"/>
      <c r="N10" s="52"/>
      <c r="O10" s="64"/>
      <c r="P10" s="53">
        <f>データ!$P$6</f>
        <v>95.46</v>
      </c>
      <c r="Q10" s="53"/>
      <c r="R10" s="53"/>
      <c r="S10" s="53"/>
      <c r="T10" s="53"/>
      <c r="U10" s="53"/>
      <c r="V10" s="53"/>
      <c r="W10" s="61">
        <f>データ!$Q$6</f>
        <v>2224</v>
      </c>
      <c r="X10" s="61"/>
      <c r="Y10" s="61"/>
      <c r="Z10" s="61"/>
      <c r="AA10" s="61"/>
      <c r="AB10" s="61"/>
      <c r="AC10" s="61"/>
      <c r="AD10" s="2"/>
      <c r="AE10" s="2"/>
      <c r="AF10" s="2"/>
      <c r="AG10" s="2"/>
      <c r="AH10" s="5"/>
      <c r="AI10" s="5"/>
      <c r="AJ10" s="5"/>
      <c r="AK10" s="5"/>
      <c r="AL10" s="61">
        <f>データ!$U$6</f>
        <v>32572</v>
      </c>
      <c r="AM10" s="61"/>
      <c r="AN10" s="61"/>
      <c r="AO10" s="61"/>
      <c r="AP10" s="61"/>
      <c r="AQ10" s="61"/>
      <c r="AR10" s="61"/>
      <c r="AS10" s="61"/>
      <c r="AT10" s="51">
        <f>データ!$V$6</f>
        <v>38.35</v>
      </c>
      <c r="AU10" s="52"/>
      <c r="AV10" s="52"/>
      <c r="AW10" s="52"/>
      <c r="AX10" s="52"/>
      <c r="AY10" s="52"/>
      <c r="AZ10" s="52"/>
      <c r="BA10" s="52"/>
      <c r="BB10" s="53">
        <f>データ!$W$6</f>
        <v>849.34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224243</v>
      </c>
      <c r="D6" s="34">
        <f t="shared" si="3"/>
        <v>46</v>
      </c>
      <c r="E6" s="34">
        <f t="shared" si="3"/>
        <v>1</v>
      </c>
      <c r="F6" s="34">
        <f t="shared" si="3"/>
        <v>0</v>
      </c>
      <c r="G6" s="34">
        <f t="shared" si="3"/>
        <v>1</v>
      </c>
      <c r="H6" s="34" t="str">
        <f t="shared" si="3"/>
        <v>静岡県　吉田町</v>
      </c>
      <c r="I6" s="34" t="str">
        <f t="shared" si="3"/>
        <v>法適用</v>
      </c>
      <c r="J6" s="34" t="str">
        <f t="shared" si="3"/>
        <v>水道事業</v>
      </c>
      <c r="K6" s="34" t="str">
        <f t="shared" si="3"/>
        <v>末端給水事業</v>
      </c>
      <c r="L6" s="34" t="str">
        <f t="shared" si="3"/>
        <v>A5</v>
      </c>
      <c r="M6" s="34">
        <f t="shared" si="3"/>
        <v>0</v>
      </c>
      <c r="N6" s="35" t="str">
        <f t="shared" si="3"/>
        <v>-</v>
      </c>
      <c r="O6" s="35">
        <f t="shared" si="3"/>
        <v>64.77</v>
      </c>
      <c r="P6" s="35">
        <f t="shared" si="3"/>
        <v>95.46</v>
      </c>
      <c r="Q6" s="35">
        <f t="shared" si="3"/>
        <v>2224</v>
      </c>
      <c r="R6" s="35">
        <f t="shared" si="3"/>
        <v>29681</v>
      </c>
      <c r="S6" s="35">
        <f t="shared" si="3"/>
        <v>20.73</v>
      </c>
      <c r="T6" s="35">
        <f t="shared" si="3"/>
        <v>1431.79</v>
      </c>
      <c r="U6" s="35">
        <f t="shared" si="3"/>
        <v>32572</v>
      </c>
      <c r="V6" s="35">
        <f t="shared" si="3"/>
        <v>38.35</v>
      </c>
      <c r="W6" s="35">
        <f t="shared" si="3"/>
        <v>849.34</v>
      </c>
      <c r="X6" s="36">
        <f>IF(X7="",NA(),X7)</f>
        <v>106.64</v>
      </c>
      <c r="Y6" s="36">
        <f t="shared" ref="Y6:AG6" si="4">IF(Y7="",NA(),Y7)</f>
        <v>104.12</v>
      </c>
      <c r="Z6" s="36">
        <f t="shared" si="4"/>
        <v>114.56</v>
      </c>
      <c r="AA6" s="36">
        <f t="shared" si="4"/>
        <v>113.52</v>
      </c>
      <c r="AB6" s="36">
        <f t="shared" si="4"/>
        <v>120.49</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17115.990000000002</v>
      </c>
      <c r="AU6" s="36">
        <f t="shared" ref="AU6:BC6" si="6">IF(AU7="",NA(),AU7)</f>
        <v>1162090.9099999999</v>
      </c>
      <c r="AV6" s="36">
        <f t="shared" si="6"/>
        <v>390.59</v>
      </c>
      <c r="AW6" s="36">
        <f t="shared" si="6"/>
        <v>358.38</v>
      </c>
      <c r="AX6" s="36">
        <f t="shared" si="6"/>
        <v>328.39</v>
      </c>
      <c r="AY6" s="36">
        <f t="shared" si="6"/>
        <v>852.01</v>
      </c>
      <c r="AZ6" s="36">
        <f t="shared" si="6"/>
        <v>909.68</v>
      </c>
      <c r="BA6" s="36">
        <f t="shared" si="6"/>
        <v>382.09</v>
      </c>
      <c r="BB6" s="36">
        <f t="shared" si="6"/>
        <v>371.31</v>
      </c>
      <c r="BC6" s="36">
        <f t="shared" si="6"/>
        <v>377.63</v>
      </c>
      <c r="BD6" s="35" t="str">
        <f>IF(BD7="","",IF(BD7="-","【-】","【"&amp;SUBSTITUTE(TEXT(BD7,"#,##0.00"),"-","△")&amp;"】"))</f>
        <v>【262.87】</v>
      </c>
      <c r="BE6" s="36">
        <f>IF(BE7="",NA(),BE7)</f>
        <v>608.88</v>
      </c>
      <c r="BF6" s="36">
        <f t="shared" ref="BF6:BN6" si="7">IF(BF7="",NA(),BF7)</f>
        <v>603.23</v>
      </c>
      <c r="BG6" s="36">
        <f t="shared" si="7"/>
        <v>586.5</v>
      </c>
      <c r="BH6" s="36">
        <f t="shared" si="7"/>
        <v>555.21</v>
      </c>
      <c r="BI6" s="36">
        <f t="shared" si="7"/>
        <v>521.86</v>
      </c>
      <c r="BJ6" s="36">
        <f t="shared" si="7"/>
        <v>391.4</v>
      </c>
      <c r="BK6" s="36">
        <f t="shared" si="7"/>
        <v>382.65</v>
      </c>
      <c r="BL6" s="36">
        <f t="shared" si="7"/>
        <v>385.06</v>
      </c>
      <c r="BM6" s="36">
        <f t="shared" si="7"/>
        <v>373.09</v>
      </c>
      <c r="BN6" s="36">
        <f t="shared" si="7"/>
        <v>364.71</v>
      </c>
      <c r="BO6" s="35" t="str">
        <f>IF(BO7="","",IF(BO7="-","【-】","【"&amp;SUBSTITUTE(TEXT(BO7,"#,##0.00"),"-","△")&amp;"】"))</f>
        <v>【270.87】</v>
      </c>
      <c r="BP6" s="36">
        <f>IF(BP7="",NA(),BP7)</f>
        <v>104.99</v>
      </c>
      <c r="BQ6" s="36">
        <f t="shared" ref="BQ6:BY6" si="8">IF(BQ7="",NA(),BQ7)</f>
        <v>102.59</v>
      </c>
      <c r="BR6" s="36">
        <f t="shared" si="8"/>
        <v>114.72</v>
      </c>
      <c r="BS6" s="36">
        <f t="shared" si="8"/>
        <v>113.47</v>
      </c>
      <c r="BT6" s="36">
        <f t="shared" si="8"/>
        <v>121.14</v>
      </c>
      <c r="BU6" s="36">
        <f t="shared" si="8"/>
        <v>95.91</v>
      </c>
      <c r="BV6" s="36">
        <f t="shared" si="8"/>
        <v>96.1</v>
      </c>
      <c r="BW6" s="36">
        <f t="shared" si="8"/>
        <v>99.07</v>
      </c>
      <c r="BX6" s="36">
        <f t="shared" si="8"/>
        <v>99.99</v>
      </c>
      <c r="BY6" s="36">
        <f t="shared" si="8"/>
        <v>100.65</v>
      </c>
      <c r="BZ6" s="35" t="str">
        <f>IF(BZ7="","",IF(BZ7="-","【-】","【"&amp;SUBSTITUTE(TEXT(BZ7,"#,##0.00"),"-","△")&amp;"】"))</f>
        <v>【105.59】</v>
      </c>
      <c r="CA6" s="36">
        <f>IF(CA7="",NA(),CA7)</f>
        <v>115.52</v>
      </c>
      <c r="CB6" s="36">
        <f t="shared" ref="CB6:CJ6" si="9">IF(CB7="",NA(),CB7)</f>
        <v>118.85</v>
      </c>
      <c r="CC6" s="36">
        <f t="shared" si="9"/>
        <v>106.54</v>
      </c>
      <c r="CD6" s="36">
        <f t="shared" si="9"/>
        <v>107.82</v>
      </c>
      <c r="CE6" s="36">
        <f t="shared" si="9"/>
        <v>101.29</v>
      </c>
      <c r="CF6" s="36">
        <f t="shared" si="9"/>
        <v>179.29</v>
      </c>
      <c r="CG6" s="36">
        <f t="shared" si="9"/>
        <v>178.39</v>
      </c>
      <c r="CH6" s="36">
        <f t="shared" si="9"/>
        <v>173.03</v>
      </c>
      <c r="CI6" s="36">
        <f t="shared" si="9"/>
        <v>171.15</v>
      </c>
      <c r="CJ6" s="36">
        <f t="shared" si="9"/>
        <v>170.19</v>
      </c>
      <c r="CK6" s="35" t="str">
        <f>IF(CK7="","",IF(CK7="-","【-】","【"&amp;SUBSTITUTE(TEXT(CK7,"#,##0.00"),"-","△")&amp;"】"))</f>
        <v>【163.27】</v>
      </c>
      <c r="CL6" s="36">
        <f>IF(CL7="",NA(),CL7)</f>
        <v>72.11</v>
      </c>
      <c r="CM6" s="36">
        <f t="shared" ref="CM6:CU6" si="10">IF(CM7="",NA(),CM7)</f>
        <v>70.400000000000006</v>
      </c>
      <c r="CN6" s="36">
        <f t="shared" si="10"/>
        <v>69.59</v>
      </c>
      <c r="CO6" s="36">
        <f t="shared" si="10"/>
        <v>68.53</v>
      </c>
      <c r="CP6" s="36">
        <f t="shared" si="10"/>
        <v>69.08</v>
      </c>
      <c r="CQ6" s="36">
        <f t="shared" si="10"/>
        <v>59.09</v>
      </c>
      <c r="CR6" s="36">
        <f t="shared" si="10"/>
        <v>59.23</v>
      </c>
      <c r="CS6" s="36">
        <f t="shared" si="10"/>
        <v>58.58</v>
      </c>
      <c r="CT6" s="36">
        <f t="shared" si="10"/>
        <v>58.53</v>
      </c>
      <c r="CU6" s="36">
        <f t="shared" si="10"/>
        <v>59.01</v>
      </c>
      <c r="CV6" s="35" t="str">
        <f>IF(CV7="","",IF(CV7="-","【-】","【"&amp;SUBSTITUTE(TEXT(CV7,"#,##0.00"),"-","△")&amp;"】"))</f>
        <v>【59.94】</v>
      </c>
      <c r="CW6" s="36">
        <f>IF(CW7="",NA(),CW7)</f>
        <v>88.64</v>
      </c>
      <c r="CX6" s="36">
        <f t="shared" ref="CX6:DF6" si="11">IF(CX7="",NA(),CX7)</f>
        <v>87.87</v>
      </c>
      <c r="CY6" s="36">
        <f t="shared" si="11"/>
        <v>87.02</v>
      </c>
      <c r="CZ6" s="36">
        <f t="shared" si="11"/>
        <v>88.35</v>
      </c>
      <c r="DA6" s="36">
        <f t="shared" si="11"/>
        <v>88.14</v>
      </c>
      <c r="DB6" s="36">
        <f t="shared" si="11"/>
        <v>85.4</v>
      </c>
      <c r="DC6" s="36">
        <f t="shared" si="11"/>
        <v>85.53</v>
      </c>
      <c r="DD6" s="36">
        <f t="shared" si="11"/>
        <v>85.23</v>
      </c>
      <c r="DE6" s="36">
        <f t="shared" si="11"/>
        <v>85.26</v>
      </c>
      <c r="DF6" s="36">
        <f t="shared" si="11"/>
        <v>85.37</v>
      </c>
      <c r="DG6" s="35" t="str">
        <f>IF(DG7="","",IF(DG7="-","【-】","【"&amp;SUBSTITUTE(TEXT(DG7,"#,##0.00"),"-","△")&amp;"】"))</f>
        <v>【90.22】</v>
      </c>
      <c r="DH6" s="36">
        <f>IF(DH7="",NA(),DH7)</f>
        <v>32.18</v>
      </c>
      <c r="DI6" s="36">
        <f t="shared" ref="DI6:DQ6" si="12">IF(DI7="",NA(),DI7)</f>
        <v>33.11</v>
      </c>
      <c r="DJ6" s="36">
        <f t="shared" si="12"/>
        <v>34.729999999999997</v>
      </c>
      <c r="DK6" s="36">
        <f t="shared" si="12"/>
        <v>36.229999999999997</v>
      </c>
      <c r="DL6" s="36">
        <f t="shared" si="12"/>
        <v>37.450000000000003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33.24</v>
      </c>
      <c r="DT6" s="36">
        <f t="shared" ref="DT6:EB6" si="13">IF(DT7="",NA(),DT7)</f>
        <v>31.96</v>
      </c>
      <c r="DU6" s="36">
        <f t="shared" si="13"/>
        <v>35.450000000000003</v>
      </c>
      <c r="DV6" s="36">
        <f t="shared" si="13"/>
        <v>35.840000000000003</v>
      </c>
      <c r="DW6" s="36">
        <f t="shared" si="13"/>
        <v>36.700000000000003</v>
      </c>
      <c r="DX6" s="36">
        <f t="shared" si="13"/>
        <v>7.8</v>
      </c>
      <c r="DY6" s="36">
        <f t="shared" si="13"/>
        <v>8.39</v>
      </c>
      <c r="DZ6" s="36">
        <f t="shared" si="13"/>
        <v>10.09</v>
      </c>
      <c r="EA6" s="36">
        <f t="shared" si="13"/>
        <v>10.54</v>
      </c>
      <c r="EB6" s="36">
        <f t="shared" si="13"/>
        <v>12.03</v>
      </c>
      <c r="EC6" s="35" t="str">
        <f>IF(EC7="","",IF(EC7="-","【-】","【"&amp;SUBSTITUTE(TEXT(EC7,"#,##0.00"),"-","△")&amp;"】"))</f>
        <v>【15.00】</v>
      </c>
      <c r="ED6" s="36">
        <f>IF(ED7="",NA(),ED7)</f>
        <v>0.83</v>
      </c>
      <c r="EE6" s="36">
        <f t="shared" ref="EE6:EM6" si="14">IF(EE7="",NA(),EE7)</f>
        <v>0.6</v>
      </c>
      <c r="EF6" s="36">
        <f t="shared" si="14"/>
        <v>1.1599999999999999</v>
      </c>
      <c r="EG6" s="36">
        <f t="shared" si="14"/>
        <v>0.73</v>
      </c>
      <c r="EH6" s="36">
        <f t="shared" si="14"/>
        <v>2.3199999999999998</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c r="A7" s="29"/>
      <c r="B7" s="38">
        <v>2016</v>
      </c>
      <c r="C7" s="38">
        <v>224243</v>
      </c>
      <c r="D7" s="38">
        <v>46</v>
      </c>
      <c r="E7" s="38">
        <v>1</v>
      </c>
      <c r="F7" s="38">
        <v>0</v>
      </c>
      <c r="G7" s="38">
        <v>1</v>
      </c>
      <c r="H7" s="38" t="s">
        <v>105</v>
      </c>
      <c r="I7" s="38" t="s">
        <v>106</v>
      </c>
      <c r="J7" s="38" t="s">
        <v>107</v>
      </c>
      <c r="K7" s="38" t="s">
        <v>108</v>
      </c>
      <c r="L7" s="38" t="s">
        <v>109</v>
      </c>
      <c r="M7" s="38"/>
      <c r="N7" s="39" t="s">
        <v>110</v>
      </c>
      <c r="O7" s="39">
        <v>64.77</v>
      </c>
      <c r="P7" s="39">
        <v>95.46</v>
      </c>
      <c r="Q7" s="39">
        <v>2224</v>
      </c>
      <c r="R7" s="39">
        <v>29681</v>
      </c>
      <c r="S7" s="39">
        <v>20.73</v>
      </c>
      <c r="T7" s="39">
        <v>1431.79</v>
      </c>
      <c r="U7" s="39">
        <v>32572</v>
      </c>
      <c r="V7" s="39">
        <v>38.35</v>
      </c>
      <c r="W7" s="39">
        <v>849.34</v>
      </c>
      <c r="X7" s="39">
        <v>106.64</v>
      </c>
      <c r="Y7" s="39">
        <v>104.12</v>
      </c>
      <c r="Z7" s="39">
        <v>114.56</v>
      </c>
      <c r="AA7" s="39">
        <v>113.52</v>
      </c>
      <c r="AB7" s="39">
        <v>120.49</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17115.990000000002</v>
      </c>
      <c r="AU7" s="39">
        <v>1162090.9099999999</v>
      </c>
      <c r="AV7" s="39">
        <v>390.59</v>
      </c>
      <c r="AW7" s="39">
        <v>358.38</v>
      </c>
      <c r="AX7" s="39">
        <v>328.39</v>
      </c>
      <c r="AY7" s="39">
        <v>852.01</v>
      </c>
      <c r="AZ7" s="39">
        <v>909.68</v>
      </c>
      <c r="BA7" s="39">
        <v>382.09</v>
      </c>
      <c r="BB7" s="39">
        <v>371.31</v>
      </c>
      <c r="BC7" s="39">
        <v>377.63</v>
      </c>
      <c r="BD7" s="39">
        <v>262.87</v>
      </c>
      <c r="BE7" s="39">
        <v>608.88</v>
      </c>
      <c r="BF7" s="39">
        <v>603.23</v>
      </c>
      <c r="BG7" s="39">
        <v>586.5</v>
      </c>
      <c r="BH7" s="39">
        <v>555.21</v>
      </c>
      <c r="BI7" s="39">
        <v>521.86</v>
      </c>
      <c r="BJ7" s="39">
        <v>391.4</v>
      </c>
      <c r="BK7" s="39">
        <v>382.65</v>
      </c>
      <c r="BL7" s="39">
        <v>385.06</v>
      </c>
      <c r="BM7" s="39">
        <v>373.09</v>
      </c>
      <c r="BN7" s="39">
        <v>364.71</v>
      </c>
      <c r="BO7" s="39">
        <v>270.87</v>
      </c>
      <c r="BP7" s="39">
        <v>104.99</v>
      </c>
      <c r="BQ7" s="39">
        <v>102.59</v>
      </c>
      <c r="BR7" s="39">
        <v>114.72</v>
      </c>
      <c r="BS7" s="39">
        <v>113.47</v>
      </c>
      <c r="BT7" s="39">
        <v>121.14</v>
      </c>
      <c r="BU7" s="39">
        <v>95.91</v>
      </c>
      <c r="BV7" s="39">
        <v>96.1</v>
      </c>
      <c r="BW7" s="39">
        <v>99.07</v>
      </c>
      <c r="BX7" s="39">
        <v>99.99</v>
      </c>
      <c r="BY7" s="39">
        <v>100.65</v>
      </c>
      <c r="BZ7" s="39">
        <v>105.59</v>
      </c>
      <c r="CA7" s="39">
        <v>115.52</v>
      </c>
      <c r="CB7" s="39">
        <v>118.85</v>
      </c>
      <c r="CC7" s="39">
        <v>106.54</v>
      </c>
      <c r="CD7" s="39">
        <v>107.82</v>
      </c>
      <c r="CE7" s="39">
        <v>101.29</v>
      </c>
      <c r="CF7" s="39">
        <v>179.29</v>
      </c>
      <c r="CG7" s="39">
        <v>178.39</v>
      </c>
      <c r="CH7" s="39">
        <v>173.03</v>
      </c>
      <c r="CI7" s="39">
        <v>171.15</v>
      </c>
      <c r="CJ7" s="39">
        <v>170.19</v>
      </c>
      <c r="CK7" s="39">
        <v>163.27000000000001</v>
      </c>
      <c r="CL7" s="39">
        <v>72.11</v>
      </c>
      <c r="CM7" s="39">
        <v>70.400000000000006</v>
      </c>
      <c r="CN7" s="39">
        <v>69.59</v>
      </c>
      <c r="CO7" s="39">
        <v>68.53</v>
      </c>
      <c r="CP7" s="39">
        <v>69.08</v>
      </c>
      <c r="CQ7" s="39">
        <v>59.09</v>
      </c>
      <c r="CR7" s="39">
        <v>59.23</v>
      </c>
      <c r="CS7" s="39">
        <v>58.58</v>
      </c>
      <c r="CT7" s="39">
        <v>58.53</v>
      </c>
      <c r="CU7" s="39">
        <v>59.01</v>
      </c>
      <c r="CV7" s="39">
        <v>59.94</v>
      </c>
      <c r="CW7" s="39">
        <v>88.64</v>
      </c>
      <c r="CX7" s="39">
        <v>87.87</v>
      </c>
      <c r="CY7" s="39">
        <v>87.02</v>
      </c>
      <c r="CZ7" s="39">
        <v>88.35</v>
      </c>
      <c r="DA7" s="39">
        <v>88.14</v>
      </c>
      <c r="DB7" s="39">
        <v>85.4</v>
      </c>
      <c r="DC7" s="39">
        <v>85.53</v>
      </c>
      <c r="DD7" s="39">
        <v>85.23</v>
      </c>
      <c r="DE7" s="39">
        <v>85.26</v>
      </c>
      <c r="DF7" s="39">
        <v>85.37</v>
      </c>
      <c r="DG7" s="39">
        <v>90.22</v>
      </c>
      <c r="DH7" s="39">
        <v>32.18</v>
      </c>
      <c r="DI7" s="39">
        <v>33.11</v>
      </c>
      <c r="DJ7" s="39">
        <v>34.729999999999997</v>
      </c>
      <c r="DK7" s="39">
        <v>36.229999999999997</v>
      </c>
      <c r="DL7" s="39">
        <v>37.450000000000003</v>
      </c>
      <c r="DM7" s="39">
        <v>36.36</v>
      </c>
      <c r="DN7" s="39">
        <v>37.340000000000003</v>
      </c>
      <c r="DO7" s="39">
        <v>44.31</v>
      </c>
      <c r="DP7" s="39">
        <v>45.75</v>
      </c>
      <c r="DQ7" s="39">
        <v>46.9</v>
      </c>
      <c r="DR7" s="39">
        <v>47.91</v>
      </c>
      <c r="DS7" s="39">
        <v>33.24</v>
      </c>
      <c r="DT7" s="39">
        <v>31.96</v>
      </c>
      <c r="DU7" s="39">
        <v>35.450000000000003</v>
      </c>
      <c r="DV7" s="39">
        <v>35.840000000000003</v>
      </c>
      <c r="DW7" s="39">
        <v>36.700000000000003</v>
      </c>
      <c r="DX7" s="39">
        <v>7.8</v>
      </c>
      <c r="DY7" s="39">
        <v>8.39</v>
      </c>
      <c r="DZ7" s="39">
        <v>10.09</v>
      </c>
      <c r="EA7" s="39">
        <v>10.54</v>
      </c>
      <c r="EB7" s="39">
        <v>12.03</v>
      </c>
      <c r="EC7" s="39">
        <v>15</v>
      </c>
      <c r="ED7" s="39">
        <v>0.83</v>
      </c>
      <c r="EE7" s="39">
        <v>0.6</v>
      </c>
      <c r="EF7" s="39">
        <v>1.1599999999999999</v>
      </c>
      <c r="EG7" s="39">
        <v>0.73</v>
      </c>
      <c r="EH7" s="39">
        <v>2.3199999999999998</v>
      </c>
      <c r="EI7" s="39">
        <v>0.81</v>
      </c>
      <c r="EJ7" s="39">
        <v>0.59</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2018-02-16T05:21:40Z</cp:lastPrinted>
  <dcterms:created xsi:type="dcterms:W3CDTF">2017-12-25T01:29:52Z</dcterms:created>
  <dcterms:modified xsi:type="dcterms:W3CDTF">2018-02-27T08:45:36Z</dcterms:modified>
  <cp:category/>
</cp:coreProperties>
</file>