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040　業務係\下水道決算統計関係\H29(28)報告　決算統計関係\H30.2.27経営比較分析表（修正提出版）\"/>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AT8" i="4"/>
  <c r="AL8" i="4"/>
  <c r="W8" i="4"/>
  <c r="P8" i="4"/>
  <c r="I8" i="4"/>
  <c r="B8" i="4"/>
  <c r="B6" i="4"/>
  <c r="C10" i="5" l="1"/>
  <c r="D10" i="5"/>
  <c r="E10" i="5"/>
  <c r="B10" i="5"/>
</calcChain>
</file>

<file path=xl/sharedStrings.xml><?xml version="1.0" encoding="utf-8"?>
<sst xmlns="http://schemas.openxmlformats.org/spreadsheetml/2006/main" count="242" uniqueCount="125">
  <si>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</si>
  <si>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</si>
  <si>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</si>
  <si>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</si>
  <si>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</si>
  <si>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</si>
  <si>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</si>
  <si>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</si>
  <si>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</si>
  <si>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</si>
  <si>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</si>
  <si>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</si>
  <si>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</si>
  <si>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</si>
  <si>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</si>
  <si>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</si>
  <si>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</si>
  <si>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</si>
  <si>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</si>
  <si>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</si>
  <si>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</si>
  <si>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</si>
  <si>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</si>
  <si>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</si>
  <si>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</si>
  <si>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</si>
  <si>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</si>
  <si>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</si>
  <si>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</si>
  <si>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</si>
  <si>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</si>
  <si>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</si>
  <si>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</si>
  <si>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</si>
  <si>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</si>
  <si>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</si>
  <si>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</si>
  <si>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</si>
  <si>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</si>
  <si>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</si>
  <si>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</si>
  <si>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</si>
  <si>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</si>
  <si>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</si>
  <si>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</si>
  <si>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</si>
  <si>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</si>
  <si>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</si>
  <si>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</si>
  <si>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</si>
  <si>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</si>
  <si>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</si>
  <si>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</si>
  <si>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</si>
  <si>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</si>
  <si>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</si>
  <si>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</si>
  <si>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</si>
  <si>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</si>
  <si>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</si>
  <si>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</si>
  <si>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</si>
  <si>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</si>
  <si>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</si>
  <si>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</si>
  <si>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</si>
  <si>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</si>
  <si>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</si>
  <si>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</si>
  <si>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</si>
  <si>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</si>
  <si>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</si>
  <si>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</si>
  <si>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</si>
  <si>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</si>
  <si>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</si>
  <si>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</si>
  <si>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</si>
  <si>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</si>
  <si>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</si>
  <si>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</si>
  <si>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</si>
  <si>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</si>
  <si>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</si>
  <si>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</si>
  <si>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</si>
  <si>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</si>
  <si>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</si>
  <si>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</si>
  <si>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</si>
  <si>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</si>
  <si>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</si>
  <si>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</si>
  <si>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</si>
  <si>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</si>
  <si>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</si>
  <si>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</si>
  <si>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</si>
  <si>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</si>
  <si>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</si>
  <si>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</si>
  <si>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</si>
  <si>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</si>
  <si>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</si>
  <si>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</si>
  <si>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</si>
  <si>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</si>
  <si>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</si>
  <si>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</si>
  <si>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函南町</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</si>
  <si>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</si>
  <si>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</si>
  <si>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</si>
  <si>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</si>
  <si>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</si>
  <si>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</si>
  <si>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</si>
  <si>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</si>
  <si>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</si>
  <si>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</si>
  <si>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</si>
  <si>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老朽化対策については、公共下水道事業区域において、重要な幹線管渠の耐震化及び長寿命化に着手しているが、当該会計の特定環境保全公共下水道事業区域の管渠の長寿命化には着手していない。
　今後、ストックマネージメント計画の中で整備を検討し、適切な時期に老朽化対策に着手したいと考えている。</t>
    <rPh sb="1" eb="4">
      <t>ロウキュウカ</t>
    </rPh>
    <rPh sb="4" eb="6">
      <t>タイサク</t>
    </rPh>
    <rPh sb="12" eb="14">
      <t>コウキョウ</t>
    </rPh>
    <rPh sb="14" eb="17">
      <t>ゲスイドウ</t>
    </rPh>
    <rPh sb="17" eb="19">
      <t>ジギョウ</t>
    </rPh>
    <rPh sb="19" eb="21">
      <t>クイキ</t>
    </rPh>
    <rPh sb="26" eb="28">
      <t>ジュウヨウ</t>
    </rPh>
    <rPh sb="29" eb="31">
      <t>カンセン</t>
    </rPh>
    <rPh sb="31" eb="33">
      <t>カンキョ</t>
    </rPh>
    <rPh sb="34" eb="37">
      <t>タイシンカ</t>
    </rPh>
    <rPh sb="37" eb="38">
      <t>オヨ</t>
    </rPh>
    <rPh sb="39" eb="43">
      <t>チョウジュミョウカ</t>
    </rPh>
    <rPh sb="44" eb="46">
      <t>チャクシュ</t>
    </rPh>
    <rPh sb="52" eb="54">
      <t>トウガイ</t>
    </rPh>
    <rPh sb="54" eb="56">
      <t>カイケイ</t>
    </rPh>
    <rPh sb="57" eb="59">
      <t>トクテイ</t>
    </rPh>
    <rPh sb="59" eb="61">
      <t>カンキョウ</t>
    </rPh>
    <rPh sb="61" eb="63">
      <t>ホゼン</t>
    </rPh>
    <rPh sb="63" eb="65">
      <t>コウキョウ</t>
    </rPh>
    <rPh sb="65" eb="68">
      <t>ゲスイドウ</t>
    </rPh>
    <rPh sb="68" eb="70">
      <t>ジギョウ</t>
    </rPh>
    <rPh sb="70" eb="72">
      <t>クイキ</t>
    </rPh>
    <rPh sb="73" eb="75">
      <t>カンキョ</t>
    </rPh>
    <rPh sb="76" eb="80">
      <t>チョウジュミョウカ</t>
    </rPh>
    <rPh sb="82" eb="84">
      <t>チャクシュ</t>
    </rPh>
    <rPh sb="92" eb="94">
      <t>コンゴ</t>
    </rPh>
    <rPh sb="106" eb="108">
      <t>ケイカク</t>
    </rPh>
    <rPh sb="109" eb="110">
      <t>ナカ</t>
    </rPh>
    <rPh sb="111" eb="113">
      <t>セイビ</t>
    </rPh>
    <rPh sb="114" eb="116">
      <t>ケントウ</t>
    </rPh>
    <rPh sb="118" eb="120">
      <t>テキセツ</t>
    </rPh>
    <rPh sb="121" eb="123">
      <t>ジキ</t>
    </rPh>
    <rPh sb="124" eb="127">
      <t>ロウキュウカ</t>
    </rPh>
    <rPh sb="127" eb="129">
      <t>タイサク</t>
    </rPh>
    <rPh sb="130" eb="132">
      <t>チャクシュ</t>
    </rPh>
    <rPh sb="136" eb="137">
      <t>カンガ</t>
    </rPh>
    <phoneticPr fontId="4"/>
  </si>
  <si>
    <t>　本会計は、公共下水道事業に付随する会計であり、事業規模も公共下水道に比べて大きくない。
　公共下水道事業会計と連動して経営を行う必要がる。いまだに未整備な区域が点在し、効率的な整備が求められている。10年概成を目指す上で整備計画の見直しも必要になってきている。
　効率な整備と水洗化促進により、事業対効果を上げて行く必要がある。
　</t>
    <rPh sb="1" eb="2">
      <t>ホン</t>
    </rPh>
    <rPh sb="2" eb="4">
      <t>カイケイ</t>
    </rPh>
    <rPh sb="6" eb="8">
      <t>コウキョウ</t>
    </rPh>
    <rPh sb="8" eb="11">
      <t>ゲスイドウ</t>
    </rPh>
    <rPh sb="11" eb="13">
      <t>ジギョウ</t>
    </rPh>
    <rPh sb="14" eb="16">
      <t>フズイ</t>
    </rPh>
    <rPh sb="18" eb="20">
      <t>カイケイ</t>
    </rPh>
    <rPh sb="24" eb="26">
      <t>ジギョウ</t>
    </rPh>
    <rPh sb="26" eb="28">
      <t>キボ</t>
    </rPh>
    <rPh sb="29" eb="31">
      <t>コウキョウ</t>
    </rPh>
    <rPh sb="31" eb="34">
      <t>ゲスイドウ</t>
    </rPh>
    <rPh sb="35" eb="36">
      <t>クラ</t>
    </rPh>
    <rPh sb="38" eb="39">
      <t>オオ</t>
    </rPh>
    <rPh sb="46" eb="48">
      <t>コウキョウ</t>
    </rPh>
    <rPh sb="48" eb="51">
      <t>ゲスイドウ</t>
    </rPh>
    <rPh sb="51" eb="53">
      <t>ジギョウ</t>
    </rPh>
    <rPh sb="53" eb="55">
      <t>カイケイ</t>
    </rPh>
    <rPh sb="56" eb="58">
      <t>レンドウ</t>
    </rPh>
    <rPh sb="60" eb="62">
      <t>ケイエイ</t>
    </rPh>
    <rPh sb="63" eb="64">
      <t>オコナ</t>
    </rPh>
    <rPh sb="65" eb="67">
      <t>ヒツヨウ</t>
    </rPh>
    <rPh sb="74" eb="77">
      <t>ミセイビ</t>
    </rPh>
    <rPh sb="78" eb="80">
      <t>クイキ</t>
    </rPh>
    <rPh sb="81" eb="83">
      <t>テンザイ</t>
    </rPh>
    <rPh sb="85" eb="88">
      <t>コウリツテキ</t>
    </rPh>
    <rPh sb="89" eb="91">
      <t>セイビ</t>
    </rPh>
    <rPh sb="92" eb="93">
      <t>モト</t>
    </rPh>
    <rPh sb="102" eb="103">
      <t>ネン</t>
    </rPh>
    <rPh sb="103" eb="105">
      <t>ガイセイ</t>
    </rPh>
    <rPh sb="106" eb="108">
      <t>メザ</t>
    </rPh>
    <rPh sb="109" eb="110">
      <t>ウエ</t>
    </rPh>
    <rPh sb="111" eb="113">
      <t>セイビ</t>
    </rPh>
    <rPh sb="113" eb="115">
      <t>ケイカク</t>
    </rPh>
    <rPh sb="116" eb="118">
      <t>ミナオ</t>
    </rPh>
    <rPh sb="120" eb="122">
      <t>ヒツヨウ</t>
    </rPh>
    <rPh sb="133" eb="135">
      <t>コウリツ</t>
    </rPh>
    <rPh sb="136" eb="138">
      <t>セイビ</t>
    </rPh>
    <rPh sb="139" eb="142">
      <t>スイセンカ</t>
    </rPh>
    <rPh sb="142" eb="144">
      <t>ソクシン</t>
    </rPh>
    <rPh sb="148" eb="150">
      <t>ジギョウ</t>
    </rPh>
    <rPh sb="150" eb="151">
      <t>タイ</t>
    </rPh>
    <rPh sb="151" eb="153">
      <t>コウカ</t>
    </rPh>
    <rPh sb="154" eb="155">
      <t>ア</t>
    </rPh>
    <rPh sb="157" eb="158">
      <t>イ</t>
    </rPh>
    <rPh sb="159" eb="161">
      <t>ヒツヨウ</t>
    </rPh>
    <phoneticPr fontId="4"/>
  </si>
  <si>
    <t>非設置</t>
    <rPh sb="0" eb="1">
      <t>ヒ</t>
    </rPh>
    <rPh sb="1" eb="3">
      <t>セッチ</t>
    </rPh>
    <phoneticPr fontId="4"/>
  </si>
  <si>
    <t>　本会計は、市街化区域の公共下水道整備に合わせて市街化調整区域の住宅密集地を下水道区域に取り込み整備を行っている。
①収益的支出比率について、継続的に100％を下回っており、これは下水道使用料金により、汚水処理費、管渠維持費を賄えていないことを示している。そのため平成29年度に料金改定を実施しているが使用者の負担の軽減のため、段階的な料金改定としている。
④企業債残高対事業費規模比率のH27.H28が0となっているのは、一般財源不足によるもので、全額他会計繰入金で償還されている。
⑤経費回収率は、継続して100％を下回っているため明らかな財源不足を示している。
⑥汚水処理原価についてはH28に上昇している。処理運営に関する労務費の増加に伴い汚水処理単価が上昇している。
⑦施設利用率について、処理場は流域下水道事業として運営されており、適切な規模及び利用状況が維持されている。H26及びH27は、記入漏れでありH26は25.71でH27は26.39である。
⑧水洗化率は概ね80％程度であり、今後は90％を確保できるよう水洗化を促進していく必要がある。</t>
    <rPh sb="1" eb="2">
      <t>ホン</t>
    </rPh>
    <rPh sb="2" eb="4">
      <t>カイケイ</t>
    </rPh>
    <rPh sb="6" eb="9">
      <t>シガイカ</t>
    </rPh>
    <rPh sb="9" eb="11">
      <t>クイキ</t>
    </rPh>
    <rPh sb="12" eb="14">
      <t>コウキョウ</t>
    </rPh>
    <rPh sb="14" eb="17">
      <t>ゲスイドウ</t>
    </rPh>
    <rPh sb="17" eb="19">
      <t>セイビ</t>
    </rPh>
    <rPh sb="20" eb="21">
      <t>ア</t>
    </rPh>
    <rPh sb="24" eb="27">
      <t>シガイカ</t>
    </rPh>
    <rPh sb="27" eb="29">
      <t>チョウセイ</t>
    </rPh>
    <rPh sb="29" eb="31">
      <t>クイキ</t>
    </rPh>
    <rPh sb="32" eb="34">
      <t>ジュウタク</t>
    </rPh>
    <rPh sb="34" eb="37">
      <t>ミッシュウチ</t>
    </rPh>
    <rPh sb="38" eb="41">
      <t>ゲスイドウ</t>
    </rPh>
    <rPh sb="41" eb="43">
      <t>クイキ</t>
    </rPh>
    <rPh sb="44" eb="45">
      <t>ト</t>
    </rPh>
    <rPh sb="46" eb="47">
      <t>コ</t>
    </rPh>
    <rPh sb="48" eb="50">
      <t>セイビ</t>
    </rPh>
    <rPh sb="51" eb="52">
      <t>オコナ</t>
    </rPh>
    <rPh sb="59" eb="61">
      <t>シュウエキ</t>
    </rPh>
    <rPh sb="61" eb="62">
      <t>テキ</t>
    </rPh>
    <rPh sb="62" eb="64">
      <t>シシュツ</t>
    </rPh>
    <rPh sb="64" eb="66">
      <t>ヒリツ</t>
    </rPh>
    <rPh sb="71" eb="74">
      <t>ケイゾクテキ</t>
    </rPh>
    <rPh sb="80" eb="82">
      <t>シタマワ</t>
    </rPh>
    <rPh sb="90" eb="93">
      <t>ゲスイドウ</t>
    </rPh>
    <rPh sb="93" eb="96">
      <t>シヨウリョウ</t>
    </rPh>
    <rPh sb="96" eb="97">
      <t>キン</t>
    </rPh>
    <rPh sb="101" eb="103">
      <t>オスイ</t>
    </rPh>
    <rPh sb="103" eb="105">
      <t>ショリ</t>
    </rPh>
    <rPh sb="105" eb="106">
      <t>ヒ</t>
    </rPh>
    <rPh sb="107" eb="109">
      <t>カンキョ</t>
    </rPh>
    <rPh sb="109" eb="112">
      <t>イジヒ</t>
    </rPh>
    <rPh sb="113" eb="114">
      <t>マカナ</t>
    </rPh>
    <rPh sb="122" eb="123">
      <t>シメ</t>
    </rPh>
    <rPh sb="132" eb="134">
      <t>ヘイセイ</t>
    </rPh>
    <rPh sb="136" eb="137">
      <t>ネン</t>
    </rPh>
    <rPh sb="137" eb="138">
      <t>ド</t>
    </rPh>
    <rPh sb="139" eb="141">
      <t>リョウキン</t>
    </rPh>
    <rPh sb="141" eb="143">
      <t>カイテイ</t>
    </rPh>
    <rPh sb="144" eb="146">
      <t>ジッシ</t>
    </rPh>
    <rPh sb="151" eb="154">
      <t>シヨウシャ</t>
    </rPh>
    <rPh sb="155" eb="157">
      <t>フタン</t>
    </rPh>
    <rPh sb="158" eb="160">
      <t>ケイゲン</t>
    </rPh>
    <rPh sb="164" eb="167">
      <t>ダンカイテキ</t>
    </rPh>
    <rPh sb="168" eb="170">
      <t>リョウキン</t>
    </rPh>
    <rPh sb="170" eb="172">
      <t>カイテイ</t>
    </rPh>
    <rPh sb="180" eb="182">
      <t>キギョウ</t>
    </rPh>
    <rPh sb="182" eb="183">
      <t>サイ</t>
    </rPh>
    <rPh sb="183" eb="185">
      <t>ザンダカ</t>
    </rPh>
    <rPh sb="185" eb="186">
      <t>タイ</t>
    </rPh>
    <rPh sb="186" eb="189">
      <t>ジギョウヒ</t>
    </rPh>
    <rPh sb="189" eb="191">
      <t>キボ</t>
    </rPh>
    <rPh sb="191" eb="193">
      <t>ヒリツ</t>
    </rPh>
    <rPh sb="212" eb="214">
      <t>イッパン</t>
    </rPh>
    <rPh sb="214" eb="216">
      <t>ザイゲン</t>
    </rPh>
    <rPh sb="216" eb="218">
      <t>フソク</t>
    </rPh>
    <rPh sb="225" eb="227">
      <t>ゼンガク</t>
    </rPh>
    <rPh sb="227" eb="228">
      <t>タ</t>
    </rPh>
    <rPh sb="228" eb="230">
      <t>カイケイ</t>
    </rPh>
    <rPh sb="230" eb="231">
      <t>クリ</t>
    </rPh>
    <rPh sb="231" eb="232">
      <t>イ</t>
    </rPh>
    <rPh sb="232" eb="233">
      <t>キン</t>
    </rPh>
    <rPh sb="234" eb="236">
      <t>ショウカン</t>
    </rPh>
    <rPh sb="244" eb="246">
      <t>ケイヒ</t>
    </rPh>
    <rPh sb="246" eb="248">
      <t>カイシュウ</t>
    </rPh>
    <rPh sb="248" eb="249">
      <t>リツ</t>
    </rPh>
    <rPh sb="251" eb="253">
      <t>ケイゾク</t>
    </rPh>
    <rPh sb="260" eb="261">
      <t>シタ</t>
    </rPh>
    <rPh sb="261" eb="262">
      <t>マワ</t>
    </rPh>
    <rPh sb="268" eb="269">
      <t>アキ</t>
    </rPh>
    <rPh sb="272" eb="274">
      <t>ザイゲン</t>
    </rPh>
    <rPh sb="274" eb="276">
      <t>フソク</t>
    </rPh>
    <rPh sb="277" eb="278">
      <t>シメ</t>
    </rPh>
    <rPh sb="285" eb="287">
      <t>オスイ</t>
    </rPh>
    <rPh sb="287" eb="289">
      <t>ショリ</t>
    </rPh>
    <rPh sb="289" eb="291">
      <t>ゲンカ</t>
    </rPh>
    <rPh sb="300" eb="302">
      <t>ジョウショウ</t>
    </rPh>
    <rPh sb="307" eb="309">
      <t>ショリ</t>
    </rPh>
    <rPh sb="309" eb="311">
      <t>ウンエイ</t>
    </rPh>
    <rPh sb="312" eb="313">
      <t>カン</t>
    </rPh>
    <rPh sb="315" eb="318">
      <t>ロウムヒ</t>
    </rPh>
    <rPh sb="319" eb="321">
      <t>ゾウカ</t>
    </rPh>
    <rPh sb="322" eb="323">
      <t>トモナ</t>
    </rPh>
    <rPh sb="324" eb="326">
      <t>オスイ</t>
    </rPh>
    <rPh sb="326" eb="328">
      <t>ショリ</t>
    </rPh>
    <rPh sb="328" eb="330">
      <t>タンカ</t>
    </rPh>
    <rPh sb="331" eb="333">
      <t>ジョウショウ</t>
    </rPh>
    <rPh sb="340" eb="342">
      <t>シセツ</t>
    </rPh>
    <rPh sb="342" eb="344">
      <t>リヨウ</t>
    </rPh>
    <rPh sb="344" eb="345">
      <t>リツ</t>
    </rPh>
    <rPh sb="350" eb="353">
      <t>ショリジョウ</t>
    </rPh>
    <rPh sb="354" eb="356">
      <t>リュウイキ</t>
    </rPh>
    <rPh sb="356" eb="359">
      <t>ゲスイドウ</t>
    </rPh>
    <rPh sb="359" eb="361">
      <t>ジギョウ</t>
    </rPh>
    <rPh sb="364" eb="366">
      <t>ウンエイ</t>
    </rPh>
    <rPh sb="372" eb="374">
      <t>テキセツ</t>
    </rPh>
    <rPh sb="375" eb="377">
      <t>キボ</t>
    </rPh>
    <rPh sb="377" eb="378">
      <t>オヨ</t>
    </rPh>
    <rPh sb="379" eb="381">
      <t>リヨウ</t>
    </rPh>
    <rPh sb="381" eb="383">
      <t>ジョウキョウ</t>
    </rPh>
    <rPh sb="384" eb="386">
      <t>イジ</t>
    </rPh>
    <rPh sb="395" eb="396">
      <t>オヨ</t>
    </rPh>
    <rPh sb="402" eb="404">
      <t>キニュウ</t>
    </rPh>
    <rPh sb="404" eb="405">
      <t>モ</t>
    </rPh>
    <rPh sb="434" eb="437">
      <t>スイセンカ</t>
    </rPh>
    <rPh sb="437" eb="438">
      <t>リツ</t>
    </rPh>
    <rPh sb="439" eb="440">
      <t>オオム</t>
    </rPh>
    <rPh sb="444" eb="446">
      <t>テイド</t>
    </rPh>
    <rPh sb="450" eb="452">
      <t>コンゴ</t>
    </rPh>
    <rPh sb="457" eb="459">
      <t>カクホ</t>
    </rPh>
    <rPh sb="464" eb="466">
      <t>スイセン</t>
    </rPh>
    <rPh sb="466" eb="467">
      <t>カ</t>
    </rPh>
    <rPh sb="468" eb="470">
      <t>ソクシン</t>
    </rPh>
    <rPh sb="474" eb="4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</si>
</sst>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14-4333-AE24-47B78EE1C934}"/>
            </c:ext>
          </c:extLst>
        </c:ser>
        <c:dLbls>
          <c:showLegendKey val="0"/>
          <c:showVal val="0"/>
          <c:showCatName val="0"/>
          <c:showSerName val="0"/>
          <c:showPercent val="0"/>
          <c:showBubbleSize val="0"/>
        </c:dLbls>
        <c:gapWidth val="150"/>
        <c:axId val="120695056"/>
        <c:axId val="1206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0.08</c:v>
                </c:pt>
                <c:pt idx="4">
                  <c:v>0.04</c:v>
                </c:pt>
              </c:numCache>
            </c:numRef>
          </c:val>
          <c:smooth val="0"/>
          <c:extLst xmlns:c16r2="http://schemas.microsoft.com/office/drawing/2015/06/chart">
            <c:ext xmlns:c16="http://schemas.microsoft.com/office/drawing/2014/chart" uri="{C3380CC4-5D6E-409C-BE32-E72D297353CC}">
              <c16:uniqueId val="{00000001-B714-4333-AE24-47B78EE1C934}"/>
            </c:ext>
          </c:extLst>
        </c:ser>
        <c:dLbls>
          <c:showLegendKey val="0"/>
          <c:showVal val="0"/>
          <c:showCatName val="0"/>
          <c:showSerName val="0"/>
          <c:showPercent val="0"/>
          <c:showBubbleSize val="0"/>
        </c:dLbls>
        <c:marker val="1"/>
        <c:smooth val="0"/>
        <c:axId val="120695056"/>
        <c:axId val="120695840"/>
      </c:lineChart>
      <c:dateAx>
        <c:axId val="120695056"/>
        <c:scaling>
          <c:orientation val="minMax"/>
        </c:scaling>
        <c:delete val="1"/>
        <c:axPos val="b"/>
        <c:numFmt formatCode="ge" sourceLinked="1"/>
        <c:majorTickMark val="none"/>
        <c:minorTickMark val="none"/>
        <c:tickLblPos val="none"/>
        <c:crossAx val="120695840"/>
        <c:crosses val="autoZero"/>
        <c:auto val="1"/>
        <c:lblOffset val="100"/>
        <c:baseTimeUnit val="years"/>
      </c:dateAx>
      <c:valAx>
        <c:axId val="1206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28.24</c:v>
                </c:pt>
                <c:pt idx="1">
                  <c:v>28.07</c:v>
                </c:pt>
                <c:pt idx="2">
                  <c:v>0</c:v>
                </c:pt>
                <c:pt idx="3">
                  <c:v>0</c:v>
                </c:pt>
                <c:pt idx="4">
                  <c:v>29.01</c:v>
                </c:pt>
              </c:numCache>
            </c:numRef>
          </c:val>
          <c:extLst xmlns:c16r2="http://schemas.microsoft.com/office/drawing/2015/06/chart">
            <c:ext xmlns:c16="http://schemas.microsoft.com/office/drawing/2014/chart" uri="{C3380CC4-5D6E-409C-BE32-E72D297353CC}">
              <c16:uniqueId val="{00000000-5BB7-4A68-8F9D-9E600D9C1E9C}"/>
            </c:ext>
          </c:extLst>
        </c:ser>
        <c:dLbls>
          <c:showLegendKey val="0"/>
          <c:showVal val="0"/>
          <c:showCatName val="0"/>
          <c:showSerName val="0"/>
          <c:showPercent val="0"/>
          <c:showBubbleSize val="0"/>
        </c:dLbls>
        <c:gapWidth val="150"/>
        <c:axId val="181376392"/>
        <c:axId val="18196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39.25</c:v>
                </c:pt>
                <c:pt idx="4">
                  <c:v>43.18</c:v>
                </c:pt>
              </c:numCache>
            </c:numRef>
          </c:val>
          <c:smooth val="0"/>
          <c:extLst xmlns:c16r2="http://schemas.microsoft.com/office/drawing/2015/06/chart">
            <c:ext xmlns:c16="http://schemas.microsoft.com/office/drawing/2014/chart" uri="{C3380CC4-5D6E-409C-BE32-E72D297353CC}">
              <c16:uniqueId val="{00000001-5BB7-4A68-8F9D-9E600D9C1E9C}"/>
            </c:ext>
          </c:extLst>
        </c:ser>
        <c:dLbls>
          <c:showLegendKey val="0"/>
          <c:showVal val="0"/>
          <c:showCatName val="0"/>
          <c:showSerName val="0"/>
          <c:showPercent val="0"/>
          <c:showBubbleSize val="0"/>
        </c:dLbls>
        <c:marker val="1"/>
        <c:smooth val="0"/>
        <c:axId val="181376392"/>
        <c:axId val="181960536"/>
      </c:lineChart>
      <c:dateAx>
        <c:axId val="181376392"/>
        <c:scaling>
          <c:orientation val="minMax"/>
        </c:scaling>
        <c:delete val="1"/>
        <c:axPos val="b"/>
        <c:numFmt formatCode="ge" sourceLinked="1"/>
        <c:majorTickMark val="none"/>
        <c:minorTickMark val="none"/>
        <c:tickLblPos val="none"/>
        <c:crossAx val="181960536"/>
        <c:crosses val="autoZero"/>
        <c:auto val="1"/>
        <c:lblOffset val="100"/>
        <c:baseTimeUnit val="years"/>
      </c:dateAx>
      <c:valAx>
        <c:axId val="18196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80.45</c:v>
                </c:pt>
                <c:pt idx="1">
                  <c:v>79.66</c:v>
                </c:pt>
                <c:pt idx="2">
                  <c:v>81.62</c:v>
                </c:pt>
                <c:pt idx="3">
                  <c:v>82.48</c:v>
                </c:pt>
                <c:pt idx="4">
                  <c:v>82.86</c:v>
                </c:pt>
              </c:numCache>
            </c:numRef>
          </c:val>
          <c:extLst xmlns:c16r2="http://schemas.microsoft.com/office/drawing/2015/06/chart">
            <c:ext xmlns:c16="http://schemas.microsoft.com/office/drawing/2014/chart" uri="{C3380CC4-5D6E-409C-BE32-E72D297353CC}">
              <c16:uniqueId val="{00000000-620F-461E-BF65-2EA1C189EB57}"/>
            </c:ext>
          </c:extLst>
        </c:ser>
        <c:dLbls>
          <c:showLegendKey val="0"/>
          <c:showVal val="0"/>
          <c:showCatName val="0"/>
          <c:showSerName val="0"/>
          <c:showPercent val="0"/>
          <c:showBubbleSize val="0"/>
        </c:dLbls>
        <c:gapWidth val="150"/>
        <c:axId val="181961712"/>
        <c:axId val="18196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86.43</c:v>
                </c:pt>
                <c:pt idx="4">
                  <c:v>86.43</c:v>
                </c:pt>
              </c:numCache>
            </c:numRef>
          </c:val>
          <c:smooth val="0"/>
          <c:extLst xmlns:c16r2="http://schemas.microsoft.com/office/drawing/2015/06/chart">
            <c:ext xmlns:c16="http://schemas.microsoft.com/office/drawing/2014/chart" uri="{C3380CC4-5D6E-409C-BE32-E72D297353CC}">
              <c16:uniqueId val="{00000001-620F-461E-BF65-2EA1C189EB57}"/>
            </c:ext>
          </c:extLst>
        </c:ser>
        <c:dLbls>
          <c:showLegendKey val="0"/>
          <c:showVal val="0"/>
          <c:showCatName val="0"/>
          <c:showSerName val="0"/>
          <c:showPercent val="0"/>
          <c:showBubbleSize val="0"/>
        </c:dLbls>
        <c:marker val="1"/>
        <c:smooth val="0"/>
        <c:axId val="181961712"/>
        <c:axId val="181962104"/>
      </c:lineChart>
      <c:dateAx>
        <c:axId val="181961712"/>
        <c:scaling>
          <c:orientation val="minMax"/>
        </c:scaling>
        <c:delete val="1"/>
        <c:axPos val="b"/>
        <c:numFmt formatCode="ge" sourceLinked="1"/>
        <c:majorTickMark val="none"/>
        <c:minorTickMark val="none"/>
        <c:tickLblPos val="none"/>
        <c:crossAx val="181962104"/>
        <c:crosses val="autoZero"/>
        <c:auto val="1"/>
        <c:lblOffset val="100"/>
        <c:baseTimeUnit val="years"/>
      </c:dateAx>
      <c:valAx>
        <c:axId val="18196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83.05</c:v>
                </c:pt>
                <c:pt idx="1">
                  <c:v>81.650000000000006</c:v>
                </c:pt>
                <c:pt idx="2">
                  <c:v>84.22</c:v>
                </c:pt>
                <c:pt idx="3">
                  <c:v>84.61</c:v>
                </c:pt>
                <c:pt idx="4">
                  <c:v>77.81</c:v>
                </c:pt>
              </c:numCache>
            </c:numRef>
          </c:val>
          <c:extLst xmlns:c16r2="http://schemas.microsoft.com/office/drawing/2015/06/chart">
            <c:ext xmlns:c16="http://schemas.microsoft.com/office/drawing/2014/chart" uri="{C3380CC4-5D6E-409C-BE32-E72D297353CC}">
              <c16:uniqueId val="{00000000-6994-484F-90CA-FBC3BE8610ED}"/>
            </c:ext>
          </c:extLst>
        </c:ser>
        <c:dLbls>
          <c:showLegendKey val="0"/>
          <c:showVal val="0"/>
          <c:showCatName val="0"/>
          <c:showSerName val="0"/>
          <c:showPercent val="0"/>
          <c:showBubbleSize val="0"/>
        </c:dLbls>
        <c:gapWidth val="150"/>
        <c:axId val="120697016"/>
        <c:axId val="1206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94-484F-90CA-FBC3BE8610ED}"/>
            </c:ext>
          </c:extLst>
        </c:ser>
        <c:dLbls>
          <c:showLegendKey val="0"/>
          <c:showVal val="0"/>
          <c:showCatName val="0"/>
          <c:showSerName val="0"/>
          <c:showPercent val="0"/>
          <c:showBubbleSize val="0"/>
        </c:dLbls>
        <c:marker val="1"/>
        <c:smooth val="0"/>
        <c:axId val="120697016"/>
        <c:axId val="120697408"/>
      </c:lineChart>
      <c:dateAx>
        <c:axId val="120697016"/>
        <c:scaling>
          <c:orientation val="minMax"/>
        </c:scaling>
        <c:delete val="1"/>
        <c:axPos val="b"/>
        <c:numFmt formatCode="ge" sourceLinked="1"/>
        <c:majorTickMark val="none"/>
        <c:minorTickMark val="none"/>
        <c:tickLblPos val="none"/>
        <c:crossAx val="120697408"/>
        <c:crosses val="autoZero"/>
        <c:auto val="1"/>
        <c:lblOffset val="100"/>
        <c:baseTimeUnit val="years"/>
      </c:dateAx>
      <c:valAx>
        <c:axId val="1206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F6-42DE-BF36-8592120AB175}"/>
            </c:ext>
          </c:extLst>
        </c:ser>
        <c:dLbls>
          <c:showLegendKey val="0"/>
          <c:showVal val="0"/>
          <c:showCatName val="0"/>
          <c:showSerName val="0"/>
          <c:showPercent val="0"/>
          <c:showBubbleSize val="0"/>
        </c:dLbls>
        <c:gapWidth val="150"/>
        <c:axId val="180821280"/>
        <c:axId val="18082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F6-42DE-BF36-8592120AB175}"/>
            </c:ext>
          </c:extLst>
        </c:ser>
        <c:dLbls>
          <c:showLegendKey val="0"/>
          <c:showVal val="0"/>
          <c:showCatName val="0"/>
          <c:showSerName val="0"/>
          <c:showPercent val="0"/>
          <c:showBubbleSize val="0"/>
        </c:dLbls>
        <c:marker val="1"/>
        <c:smooth val="0"/>
        <c:axId val="180821280"/>
        <c:axId val="180821672"/>
      </c:lineChart>
      <c:dateAx>
        <c:axId val="180821280"/>
        <c:scaling>
          <c:orientation val="minMax"/>
        </c:scaling>
        <c:delete val="1"/>
        <c:axPos val="b"/>
        <c:numFmt formatCode="ge" sourceLinked="1"/>
        <c:majorTickMark val="none"/>
        <c:minorTickMark val="none"/>
        <c:tickLblPos val="none"/>
        <c:crossAx val="180821672"/>
        <c:crosses val="autoZero"/>
        <c:auto val="1"/>
        <c:lblOffset val="100"/>
        <c:baseTimeUnit val="years"/>
      </c:dateAx>
      <c:valAx>
        <c:axId val="18082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0C-4481-9626-C318C42E41D6}"/>
            </c:ext>
          </c:extLst>
        </c:ser>
        <c:dLbls>
          <c:showLegendKey val="0"/>
          <c:showVal val="0"/>
          <c:showCatName val="0"/>
          <c:showSerName val="0"/>
          <c:showPercent val="0"/>
          <c:showBubbleSize val="0"/>
        </c:dLbls>
        <c:gapWidth val="150"/>
        <c:axId val="180822848"/>
        <c:axId val="18082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0C-4481-9626-C318C42E41D6}"/>
            </c:ext>
          </c:extLst>
        </c:ser>
        <c:dLbls>
          <c:showLegendKey val="0"/>
          <c:showVal val="0"/>
          <c:showCatName val="0"/>
          <c:showSerName val="0"/>
          <c:showPercent val="0"/>
          <c:showBubbleSize val="0"/>
        </c:dLbls>
        <c:marker val="1"/>
        <c:smooth val="0"/>
        <c:axId val="180822848"/>
        <c:axId val="180823240"/>
      </c:lineChart>
      <c:dateAx>
        <c:axId val="180822848"/>
        <c:scaling>
          <c:orientation val="minMax"/>
        </c:scaling>
        <c:delete val="1"/>
        <c:axPos val="b"/>
        <c:numFmt formatCode="ge" sourceLinked="1"/>
        <c:majorTickMark val="none"/>
        <c:minorTickMark val="none"/>
        <c:tickLblPos val="none"/>
        <c:crossAx val="180823240"/>
        <c:crosses val="autoZero"/>
        <c:auto val="1"/>
        <c:lblOffset val="100"/>
        <c:baseTimeUnit val="years"/>
      </c:dateAx>
      <c:valAx>
        <c:axId val="18082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02-42BA-A2CC-4247579CDD18}"/>
            </c:ext>
          </c:extLst>
        </c:ser>
        <c:dLbls>
          <c:showLegendKey val="0"/>
          <c:showVal val="0"/>
          <c:showCatName val="0"/>
          <c:showSerName val="0"/>
          <c:showPercent val="0"/>
          <c:showBubbleSize val="0"/>
        </c:dLbls>
        <c:gapWidth val="150"/>
        <c:axId val="180824416"/>
        <c:axId val="181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02-42BA-A2CC-4247579CDD18}"/>
            </c:ext>
          </c:extLst>
        </c:ser>
        <c:dLbls>
          <c:showLegendKey val="0"/>
          <c:showVal val="0"/>
          <c:showCatName val="0"/>
          <c:showSerName val="0"/>
          <c:showPercent val="0"/>
          <c:showBubbleSize val="0"/>
        </c:dLbls>
        <c:marker val="1"/>
        <c:smooth val="0"/>
        <c:axId val="180824416"/>
        <c:axId val="181620544"/>
      </c:lineChart>
      <c:dateAx>
        <c:axId val="180824416"/>
        <c:scaling>
          <c:orientation val="minMax"/>
        </c:scaling>
        <c:delete val="1"/>
        <c:axPos val="b"/>
        <c:numFmt formatCode="ge" sourceLinked="1"/>
        <c:majorTickMark val="none"/>
        <c:minorTickMark val="none"/>
        <c:tickLblPos val="none"/>
        <c:crossAx val="181620544"/>
        <c:crosses val="autoZero"/>
        <c:auto val="1"/>
        <c:lblOffset val="100"/>
        <c:baseTimeUnit val="years"/>
      </c:dateAx>
      <c:valAx>
        <c:axId val="181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BB-496D-B3A2-B5B7286AB008}"/>
            </c:ext>
          </c:extLst>
        </c:ser>
        <c:dLbls>
          <c:showLegendKey val="0"/>
          <c:showVal val="0"/>
          <c:showCatName val="0"/>
          <c:showSerName val="0"/>
          <c:showPercent val="0"/>
          <c:showBubbleSize val="0"/>
        </c:dLbls>
        <c:gapWidth val="150"/>
        <c:axId val="181622112"/>
        <c:axId val="18162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BB-496D-B3A2-B5B7286AB008}"/>
            </c:ext>
          </c:extLst>
        </c:ser>
        <c:dLbls>
          <c:showLegendKey val="0"/>
          <c:showVal val="0"/>
          <c:showCatName val="0"/>
          <c:showSerName val="0"/>
          <c:showPercent val="0"/>
          <c:showBubbleSize val="0"/>
        </c:dLbls>
        <c:marker val="1"/>
        <c:smooth val="0"/>
        <c:axId val="181622112"/>
        <c:axId val="181622504"/>
      </c:lineChart>
      <c:dateAx>
        <c:axId val="181622112"/>
        <c:scaling>
          <c:orientation val="minMax"/>
        </c:scaling>
        <c:delete val="1"/>
        <c:axPos val="b"/>
        <c:numFmt formatCode="ge" sourceLinked="1"/>
        <c:majorTickMark val="none"/>
        <c:minorTickMark val="none"/>
        <c:tickLblPos val="none"/>
        <c:crossAx val="181622504"/>
        <c:crosses val="autoZero"/>
        <c:auto val="1"/>
        <c:lblOffset val="100"/>
        <c:baseTimeUnit val="years"/>
      </c:dateAx>
      <c:valAx>
        <c:axId val="18162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2052.0100000000002</c:v>
                </c:pt>
                <c:pt idx="1">
                  <c:v>2066.5100000000002</c:v>
                </c:pt>
                <c:pt idx="2">
                  <c:v>2021.94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E4-4112-B284-0E5CDC532586}"/>
            </c:ext>
          </c:extLst>
        </c:ser>
        <c:dLbls>
          <c:showLegendKey val="0"/>
          <c:showVal val="0"/>
          <c:showCatName val="0"/>
          <c:showSerName val="0"/>
          <c:showPercent val="0"/>
          <c:showBubbleSize val="0"/>
        </c:dLbls>
        <c:gapWidth val="150"/>
        <c:axId val="181621720"/>
        <c:axId val="181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1390.86</c:v>
                </c:pt>
                <c:pt idx="4">
                  <c:v>1467.94</c:v>
                </c:pt>
              </c:numCache>
            </c:numRef>
          </c:val>
          <c:smooth val="0"/>
          <c:extLst xmlns:c16r2="http://schemas.microsoft.com/office/drawing/2015/06/chart">
            <c:ext xmlns:c16="http://schemas.microsoft.com/office/drawing/2014/chart" uri="{C3380CC4-5D6E-409C-BE32-E72D297353CC}">
              <c16:uniqueId val="{00000001-46E4-4112-B284-0E5CDC532586}"/>
            </c:ext>
          </c:extLst>
        </c:ser>
        <c:dLbls>
          <c:showLegendKey val="0"/>
          <c:showVal val="0"/>
          <c:showCatName val="0"/>
          <c:showSerName val="0"/>
          <c:showPercent val="0"/>
          <c:showBubbleSize val="0"/>
        </c:dLbls>
        <c:marker val="1"/>
        <c:smooth val="0"/>
        <c:axId val="181621720"/>
        <c:axId val="181623680"/>
      </c:lineChart>
      <c:dateAx>
        <c:axId val="181621720"/>
        <c:scaling>
          <c:orientation val="minMax"/>
        </c:scaling>
        <c:delete val="1"/>
        <c:axPos val="b"/>
        <c:numFmt formatCode="ge" sourceLinked="1"/>
        <c:majorTickMark val="none"/>
        <c:minorTickMark val="none"/>
        <c:tickLblPos val="none"/>
        <c:crossAx val="181623680"/>
        <c:crosses val="autoZero"/>
        <c:auto val="1"/>
        <c:lblOffset val="100"/>
        <c:baseTimeUnit val="years"/>
      </c:dateAx>
      <c:valAx>
        <c:axId val="181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2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74.150000000000006</c:v>
                </c:pt>
                <c:pt idx="1">
                  <c:v>72.069999999999993</c:v>
                </c:pt>
                <c:pt idx="2">
                  <c:v>77.37</c:v>
                </c:pt>
                <c:pt idx="3">
                  <c:v>78.06</c:v>
                </c:pt>
                <c:pt idx="4">
                  <c:v>69.319999999999993</c:v>
                </c:pt>
              </c:numCache>
            </c:numRef>
          </c:val>
          <c:extLst xmlns:c16r2="http://schemas.microsoft.com/office/drawing/2015/06/chart">
            <c:ext xmlns:c16="http://schemas.microsoft.com/office/drawing/2014/chart" uri="{C3380CC4-5D6E-409C-BE32-E72D297353CC}">
              <c16:uniqueId val="{00000000-1F9D-46F1-97F1-FA07F7E55604}"/>
            </c:ext>
          </c:extLst>
        </c:ser>
        <c:dLbls>
          <c:showLegendKey val="0"/>
          <c:showVal val="0"/>
          <c:showCatName val="0"/>
          <c:showSerName val="0"/>
          <c:showPercent val="0"/>
          <c:showBubbleSize val="0"/>
        </c:dLbls>
        <c:gapWidth val="150"/>
        <c:axId val="181373256"/>
        <c:axId val="18137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76.849999999999994</c:v>
                </c:pt>
                <c:pt idx="4">
                  <c:v>83.3</c:v>
                </c:pt>
              </c:numCache>
            </c:numRef>
          </c:val>
          <c:smooth val="0"/>
          <c:extLst xmlns:c16r2="http://schemas.microsoft.com/office/drawing/2015/06/chart">
            <c:ext xmlns:c16="http://schemas.microsoft.com/office/drawing/2014/chart" uri="{C3380CC4-5D6E-409C-BE32-E72D297353CC}">
              <c16:uniqueId val="{00000001-1F9D-46F1-97F1-FA07F7E55604}"/>
            </c:ext>
          </c:extLst>
        </c:ser>
        <c:dLbls>
          <c:showLegendKey val="0"/>
          <c:showVal val="0"/>
          <c:showCatName val="0"/>
          <c:showSerName val="0"/>
          <c:showPercent val="0"/>
          <c:showBubbleSize val="0"/>
        </c:dLbls>
        <c:marker val="1"/>
        <c:smooth val="0"/>
        <c:axId val="181373256"/>
        <c:axId val="181373648"/>
      </c:lineChart>
      <c:dateAx>
        <c:axId val="181373256"/>
        <c:scaling>
          <c:orientation val="minMax"/>
        </c:scaling>
        <c:delete val="1"/>
        <c:axPos val="b"/>
        <c:numFmt formatCode="ge" sourceLinked="1"/>
        <c:majorTickMark val="none"/>
        <c:minorTickMark val="none"/>
        <c:tickLblPos val="none"/>
        <c:crossAx val="181373648"/>
        <c:crosses val="autoZero"/>
        <c:auto val="1"/>
        <c:lblOffset val="100"/>
        <c:baseTimeUnit val="years"/>
      </c:dateAx>
      <c:valAx>
        <c:axId val="18137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120.34</c:v>
                </c:pt>
                <c:pt idx="1">
                  <c:v>123.15</c:v>
                </c:pt>
                <c:pt idx="2">
                  <c:v>119.21</c:v>
                </c:pt>
                <c:pt idx="3">
                  <c:v>118.29</c:v>
                </c:pt>
                <c:pt idx="4">
                  <c:v>133.74</c:v>
                </c:pt>
              </c:numCache>
            </c:numRef>
          </c:val>
          <c:extLst xmlns:c16r2="http://schemas.microsoft.com/office/drawing/2015/06/chart">
            <c:ext xmlns:c16="http://schemas.microsoft.com/office/drawing/2014/chart" uri="{C3380CC4-5D6E-409C-BE32-E72D297353CC}">
              <c16:uniqueId val="{00000000-0BCD-4E24-88F8-4C60F3828253}"/>
            </c:ext>
          </c:extLst>
        </c:ser>
        <c:dLbls>
          <c:showLegendKey val="0"/>
          <c:showVal val="0"/>
          <c:showCatName val="0"/>
          <c:showSerName val="0"/>
          <c:showPercent val="0"/>
          <c:showBubbleSize val="0"/>
        </c:dLbls>
        <c:gapWidth val="150"/>
        <c:axId val="181374824"/>
        <c:axId val="1813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198.4</c:v>
                </c:pt>
                <c:pt idx="4">
                  <c:v>184.56</c:v>
                </c:pt>
              </c:numCache>
            </c:numRef>
          </c:val>
          <c:smooth val="0"/>
          <c:extLst xmlns:c16r2="http://schemas.microsoft.com/office/drawing/2015/06/chart">
            <c:ext xmlns:c16="http://schemas.microsoft.com/office/drawing/2014/chart" uri="{C3380CC4-5D6E-409C-BE32-E72D297353CC}">
              <c16:uniqueId val="{00000001-0BCD-4E24-88F8-4C60F3828253}"/>
            </c:ext>
          </c:extLst>
        </c:ser>
        <c:dLbls>
          <c:showLegendKey val="0"/>
          <c:showVal val="0"/>
          <c:showCatName val="0"/>
          <c:showSerName val="0"/>
          <c:showPercent val="0"/>
          <c:showBubbleSize val="0"/>
        </c:dLbls>
        <c:marker val="1"/>
        <c:smooth val="0"/>
        <c:axId val="181374824"/>
        <c:axId val="181375216"/>
      </c:lineChart>
      <c:dateAx>
        <c:axId val="181374824"/>
        <c:scaling>
          <c:orientation val="minMax"/>
        </c:scaling>
        <c:delete val="1"/>
        <c:axPos val="b"/>
        <c:numFmt formatCode="ge" sourceLinked="1"/>
        <c:majorTickMark val="none"/>
        <c:minorTickMark val="none"/>
        <c:tickLblPos val="none"/>
        <c:crossAx val="181375216"/>
        <c:crosses val="autoZero"/>
        <c:auto val="1"/>
        <c:lblOffset val="100"/>
        <c:baseTimeUnit val="years"/>
      </c:dateAx>
      <c:valAx>
        <c:axId val="18137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Z1" sqref="BZ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函南町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123</v>
      </c>
      <c r="AE8" s="49"/>
      <c r="AF8" s="49"/>
      <c r="AG8" s="49"/>
      <c r="AH8" s="49"/>
      <c r="AI8" s="49"/>
      <c r="AJ8" s="49"/>
      <c r="AK8" s="4"/>
      <c r="AL8" s="50">
        <f>データ!S6</f>
        <v>38363</v>
      </c>
      <c r="AM8" s="50"/>
      <c r="AN8" s="50"/>
      <c r="AO8" s="50"/>
      <c r="AP8" s="50"/>
      <c r="AQ8" s="50"/>
      <c r="AR8" s="50"/>
      <c r="AS8" s="50"/>
      <c r="AT8" s="45">
        <f>データ!T6</f>
        <v>65.16</v>
      </c>
      <c r="AU8" s="45"/>
      <c r="AV8" s="45"/>
      <c r="AW8" s="45"/>
      <c r="AX8" s="45"/>
      <c r="AY8" s="45"/>
      <c r="AZ8" s="45"/>
      <c r="BA8" s="45"/>
      <c r="BB8" s="45">
        <f>データ!U6</f>
        <v>588.75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9.5</v>
      </c>
      <c r="Q10" s="45"/>
      <c r="R10" s="45"/>
      <c r="S10" s="45"/>
      <c r="T10" s="45"/>
      <c r="U10" s="45"/>
      <c r="V10" s="45"/>
      <c r="W10" s="45">
        <f>データ!Q6</f>
        <v>89.69</v>
      </c>
      <c r="X10" s="45"/>
      <c r="Y10" s="45"/>
      <c r="Z10" s="45"/>
      <c r="AA10" s="45"/>
      <c r="AB10" s="45"/>
      <c r="AC10" s="45"/>
      <c r="AD10" s="50">
        <f>データ!R6</f>
        <v>1728</v>
      </c>
      <c r="AE10" s="50"/>
      <c r="AF10" s="50"/>
      <c r="AG10" s="50"/>
      <c r="AH10" s="50"/>
      <c r="AI10" s="50"/>
      <c r="AJ10" s="50"/>
      <c r="AK10" s="2"/>
      <c r="AL10" s="50">
        <f>データ!V6</f>
        <v>3635</v>
      </c>
      <c r="AM10" s="50"/>
      <c r="AN10" s="50"/>
      <c r="AO10" s="50"/>
      <c r="AP10" s="50"/>
      <c r="AQ10" s="50"/>
      <c r="AR10" s="50"/>
      <c r="AS10" s="50"/>
      <c r="AT10" s="45">
        <f>データ!W6</f>
        <v>1.17</v>
      </c>
      <c r="AU10" s="45"/>
      <c r="AV10" s="45"/>
      <c r="AW10" s="45"/>
      <c r="AX10" s="45"/>
      <c r="AY10" s="45"/>
      <c r="AZ10" s="45"/>
      <c r="BA10" s="45"/>
      <c r="BB10" s="45">
        <f>データ!X6</f>
        <v>3106.84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223255</v>
      </c>
      <c r="D6" s="33">
        <f t="shared" si="3"/>
        <v>47</v>
      </c>
      <c r="E6" s="33">
        <f t="shared" si="3"/>
        <v>17</v>
      </c>
      <c r="F6" s="33">
        <f t="shared" si="3"/>
        <v>4</v>
      </c>
      <c r="G6" s="33">
        <f t="shared" si="3"/>
        <v>0</v>
      </c>
      <c r="H6" s="33" t="str">
        <f t="shared" si="3"/>
        <v>静岡県　函南町</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9.5</v>
      </c>
      <c r="Q6" s="34">
        <f t="shared" si="3"/>
        <v>89.69</v>
      </c>
      <c r="R6" s="34">
        <f t="shared" si="3"/>
        <v>1728</v>
      </c>
      <c r="S6" s="34">
        <f t="shared" si="3"/>
        <v>38363</v>
      </c>
      <c r="T6" s="34">
        <f t="shared" si="3"/>
        <v>65.16</v>
      </c>
      <c r="U6" s="34">
        <f t="shared" si="3"/>
        <v>588.75</v>
      </c>
      <c r="V6" s="34">
        <f t="shared" si="3"/>
        <v>3635</v>
      </c>
      <c r="W6" s="34">
        <f t="shared" si="3"/>
        <v>1.17</v>
      </c>
      <c r="X6" s="34">
        <f t="shared" si="3"/>
        <v>3106.84</v>
      </c>
      <c r="Y6" s="35">
        <f>IF(Y7="",NA(),Y7)</f>
        <v>83.05</v>
      </c>
      <c r="Z6" s="35">
        <f t="shared" ref="Z6:AH6" si="4">IF(Z7="",NA(),Z7)</f>
        <v>81.650000000000006</v>
      </c>
      <c r="AA6" s="35">
        <f t="shared" si="4"/>
        <v>84.22</v>
      </c>
      <c r="AB6" s="35">
        <f t="shared" si="4"/>
        <v>84.61</v>
      </c>
      <c r="AC6" s="35">
        <f t="shared" si="4"/>
        <v>77.81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2052.0100000000002</v>
      </c>
      <c r="BG6" s="35">
        <f t="shared" ref="BG6:BO6" si="7">IF(BG7="",NA(),BG7)</f>
        <v>2066.5100000000002</v>
      </c>
      <c r="BH6" s="35">
        <f t="shared" si="7"/>
        <v>2021.94</v>
      </c>
      <c r="BI6" s="34">
        <f t="shared" si="7"/>
        <v>0</v>
      </c>
      <c r="BJ6" s="34">
        <f t="shared" si="7"/>
        <v>0</v>
      </c>
      <c r="BK6" s="35">
        <f t="shared" si="7"/>
        <v>1622.51</v>
      </c>
      <c r="BL6" s="35">
        <f t="shared" si="7"/>
        <v>1569.13</v>
      </c>
      <c r="BM6" s="35">
        <f t="shared" si="7"/>
        <v>1436</v>
      </c>
      <c r="BN6" s="35">
        <f t="shared" si="7"/>
        <v>1390.86</v>
      </c>
      <c r="BO6" s="35">
        <f t="shared" si="7"/>
        <v>1467.94</v>
      </c>
      <c r="BP6" s="34" t="str">
        <f>IF(BP7="","",IF(BP7="-","【-】","【"&amp;SUBSTITUTE(TEXT(BP7,"#,##0.00"),"-","△")&amp;"】"))</f>
        <v>【1,348.09】</v>
      </c>
      <c r="BQ6" s="35">
        <f>IF(BQ7="",NA(),BQ7)</f>
        <v>74.150000000000006</v>
      </c>
      <c r="BR6" s="35">
        <f t="shared" ref="BR6:BZ6" si="8">IF(BR7="",NA(),BR7)</f>
        <v>72.069999999999993</v>
      </c>
      <c r="BS6" s="35">
        <f t="shared" si="8"/>
        <v>77.37</v>
      </c>
      <c r="BT6" s="35">
        <f t="shared" si="8"/>
        <v>78.06</v>
      </c>
      <c r="BU6" s="35">
        <f t="shared" si="8"/>
        <v>69.319999999999993</v>
      </c>
      <c r="BV6" s="35">
        <f t="shared" si="8"/>
        <v>62.83</v>
      </c>
      <c r="BW6" s="35">
        <f t="shared" si="8"/>
        <v>64.63</v>
      </c>
      <c r="BX6" s="35">
        <f t="shared" si="8"/>
        <v>66.56</v>
      </c>
      <c r="BY6" s="35">
        <f t="shared" si="8"/>
        <v>76.849999999999994</v>
      </c>
      <c r="BZ6" s="35">
        <f t="shared" si="8"/>
        <v>83.3</v>
      </c>
      <c r="CA6" s="34" t="str">
        <f>IF(CA7="","",IF(CA7="-","【-】","【"&amp;SUBSTITUTE(TEXT(CA7,"#,##0.00"),"-","△")&amp;"】"))</f>
        <v>【69.80】</v>
      </c>
      <c r="CB6" s="35">
        <f>IF(CB7="",NA(),CB7)</f>
        <v>120.34</v>
      </c>
      <c r="CC6" s="35">
        <f t="shared" ref="CC6:CK6" si="9">IF(CC7="",NA(),CC7)</f>
        <v>123.15</v>
      </c>
      <c r="CD6" s="35">
        <f t="shared" si="9"/>
        <v>119.21</v>
      </c>
      <c r="CE6" s="35">
        <f t="shared" si="9"/>
        <v>118.29</v>
      </c>
      <c r="CF6" s="35">
        <f t="shared" si="9"/>
        <v>133.74</v>
      </c>
      <c r="CG6" s="35">
        <f t="shared" si="9"/>
        <v>250.43</v>
      </c>
      <c r="CH6" s="35">
        <f t="shared" si="9"/>
        <v>245.75</v>
      </c>
      <c r="CI6" s="35">
        <f t="shared" si="9"/>
        <v>244.29</v>
      </c>
      <c r="CJ6" s="35">
        <f t="shared" si="9"/>
        <v>198.4</v>
      </c>
      <c r="CK6" s="35">
        <f t="shared" si="9"/>
        <v>184.56</v>
      </c>
      <c r="CL6" s="34" t="str">
        <f>IF(CL7="","",IF(CL7="-","【-】","【"&amp;SUBSTITUTE(TEXT(CL7,"#,##0.00"),"-","△")&amp;"】"))</f>
        <v>【232.54】</v>
      </c>
      <c r="CM6" s="35">
        <f>IF(CM7="",NA(),CM7)</f>
        <v>28.24</v>
      </c>
      <c r="CN6" s="35">
        <f t="shared" ref="CN6:CV6" si="10">IF(CN7="",NA(),CN7)</f>
        <v>28.07</v>
      </c>
      <c r="CO6" s="35" t="str">
        <f t="shared" si="10"/>
        <v>-</v>
      </c>
      <c r="CP6" s="35" t="str">
        <f t="shared" si="10"/>
        <v>-</v>
      </c>
      <c r="CQ6" s="35">
        <f t="shared" si="10"/>
        <v>29.01</v>
      </c>
      <c r="CR6" s="35">
        <f t="shared" si="10"/>
        <v>42.31</v>
      </c>
      <c r="CS6" s="35">
        <f t="shared" si="10"/>
        <v>43.65</v>
      </c>
      <c r="CT6" s="35">
        <f t="shared" si="10"/>
        <v>43.58</v>
      </c>
      <c r="CU6" s="35">
        <f t="shared" si="10"/>
        <v>39.25</v>
      </c>
      <c r="CV6" s="35">
        <f t="shared" si="10"/>
        <v>43.18</v>
      </c>
      <c r="CW6" s="34" t="str">
        <f>IF(CW7="","",IF(CW7="-","【-】","【"&amp;SUBSTITUTE(TEXT(CW7,"#,##0.00"),"-","△")&amp;"】"))</f>
        <v>【42.17】</v>
      </c>
      <c r="CX6" s="35">
        <f>IF(CX7="",NA(),CX7)</f>
        <v>80.45</v>
      </c>
      <c r="CY6" s="35">
        <f t="shared" ref="CY6:DG6" si="11">IF(CY7="",NA(),CY7)</f>
        <v>79.66</v>
      </c>
      <c r="CZ6" s="35">
        <f t="shared" si="11"/>
        <v>81.62</v>
      </c>
      <c r="DA6" s="35">
        <f t="shared" si="11"/>
        <v>82.48</v>
      </c>
      <c r="DB6" s="35">
        <f t="shared" si="11"/>
        <v>82.86</v>
      </c>
      <c r="DC6" s="35">
        <f t="shared" si="11"/>
        <v>81.3</v>
      </c>
      <c r="DD6" s="35">
        <f t="shared" si="11"/>
        <v>82.2</v>
      </c>
      <c r="DE6" s="35">
        <f t="shared" si="11"/>
        <v>82.35</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0.08</v>
      </c>
      <c r="EN6" s="35">
        <f t="shared" si="14"/>
        <v>0.04</v>
      </c>
      <c r="EO6" s="34" t="str">
        <f>IF(EO7="","",IF(EO7="-","【-】","【"&amp;SUBSTITUTE(TEXT(EO7,"#,##0.00"),"-","△")&amp;"】"))</f>
        <v>【0.09】</v>
      </c>
    </row>
    <row r="7" spans="1:145" s="36" customFormat="1">
      <c r="A7" s="28"/>
      <c r="B7" s="37">
        <v>2016</v>
      </c>
      <c r="C7" s="37">
        <v>223255</v>
      </c>
      <c r="D7" s="37">
        <v>47</v>
      </c>
      <c r="E7" s="37">
        <v>17</v>
      </c>
      <c r="F7" s="37">
        <v>4</v>
      </c>
      <c r="G7" s="37">
        <v>0</v>
      </c>
      <c r="H7" s="37" t="s">
        <v>109</v>
      </c>
      <c r="I7" s="37" t="s">
        <v>110</v>
      </c>
      <c r="J7" s="37" t="s">
        <v>111</v>
      </c>
      <c r="K7" s="37" t="s">
        <v>112</v>
      </c>
      <c r="L7" s="37" t="s">
        <v>113</v>
      </c>
      <c r="M7" s="37"/>
      <c r="N7" s="38" t="s">
        <v>114</v>
      </c>
      <c r="O7" s="38" t="s">
        <v>115</v>
      </c>
      <c r="P7" s="38">
        <v>9.5</v>
      </c>
      <c r="Q7" s="38">
        <v>89.69</v>
      </c>
      <c r="R7" s="38">
        <v>1728</v>
      </c>
      <c r="S7" s="38">
        <v>38363</v>
      </c>
      <c r="T7" s="38">
        <v>65.16</v>
      </c>
      <c r="U7" s="38">
        <v>588.75</v>
      </c>
      <c r="V7" s="38">
        <v>3635</v>
      </c>
      <c r="W7" s="38">
        <v>1.17</v>
      </c>
      <c r="X7" s="38">
        <v>3106.84</v>
      </c>
      <c r="Y7" s="38">
        <v>83.05</v>
      </c>
      <c r="Z7" s="38">
        <v>81.650000000000006</v>
      </c>
      <c r="AA7" s="38">
        <v>84.22</v>
      </c>
      <c r="AB7" s="38">
        <v>84.61</v>
      </c>
      <c r="AC7" s="38">
        <v>77.81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2052.0100000000002</v>
      </c>
      <c r="BG7" s="38">
        <v>2066.5100000000002</v>
      </c>
      <c r="BH7" s="38">
        <v>2021.94</v>
      </c>
      <c r="BI7" s="38">
        <v>0</v>
      </c>
      <c r="BJ7" s="38">
        <v>0</v>
      </c>
      <c r="BK7" s="38">
        <v>1622.51</v>
      </c>
      <c r="BL7" s="38">
        <v>1569.13</v>
      </c>
      <c r="BM7" s="38">
        <v>1436</v>
      </c>
      <c r="BN7" s="38">
        <v>1390.86</v>
      </c>
      <c r="BO7" s="38">
        <v>1467.94</v>
      </c>
      <c r="BP7" s="38">
        <v>1348.09</v>
      </c>
      <c r="BQ7" s="38">
        <v>74.150000000000006</v>
      </c>
      <c r="BR7" s="38">
        <v>72.069999999999993</v>
      </c>
      <c r="BS7" s="38">
        <v>77.37</v>
      </c>
      <c r="BT7" s="38">
        <v>78.06</v>
      </c>
      <c r="BU7" s="38">
        <v>69.319999999999993</v>
      </c>
      <c r="BV7" s="38">
        <v>62.83</v>
      </c>
      <c r="BW7" s="38">
        <v>64.63</v>
      </c>
      <c r="BX7" s="38">
        <v>66.56</v>
      </c>
      <c r="BY7" s="38">
        <v>76.849999999999994</v>
      </c>
      <c r="BZ7" s="38">
        <v>83.3</v>
      </c>
      <c r="CA7" s="38">
        <v>69.8</v>
      </c>
      <c r="CB7" s="38">
        <v>120.34</v>
      </c>
      <c r="CC7" s="38">
        <v>123.15</v>
      </c>
      <c r="CD7" s="38">
        <v>119.21</v>
      </c>
      <c r="CE7" s="38">
        <v>118.29</v>
      </c>
      <c r="CF7" s="38">
        <v>133.74</v>
      </c>
      <c r="CG7" s="38">
        <v>250.43</v>
      </c>
      <c r="CH7" s="38">
        <v>245.75</v>
      </c>
      <c r="CI7" s="38">
        <v>244.29</v>
      </c>
      <c r="CJ7" s="38">
        <v>198.4</v>
      </c>
      <c r="CK7" s="38">
        <v>184.56</v>
      </c>
      <c r="CL7" s="38">
        <v>232.54</v>
      </c>
      <c r="CM7" s="38">
        <v>28.24</v>
      </c>
      <c r="CN7" s="38">
        <v>28.07</v>
      </c>
      <c r="CO7" s="38" t="s">
        <v>114</v>
      </c>
      <c r="CP7" s="38" t="s">
        <v>114</v>
      </c>
      <c r="CQ7" s="38">
        <v>29.01</v>
      </c>
      <c r="CR7" s="38">
        <v>42.31</v>
      </c>
      <c r="CS7" s="38">
        <v>43.65</v>
      </c>
      <c r="CT7" s="38">
        <v>43.58</v>
      </c>
      <c r="CU7" s="38">
        <v>39.25</v>
      </c>
      <c r="CV7" s="38">
        <v>43.18</v>
      </c>
      <c r="CW7" s="38">
        <v>42.17</v>
      </c>
      <c r="CX7" s="38">
        <v>80.45</v>
      </c>
      <c r="CY7" s="38">
        <v>79.66</v>
      </c>
      <c r="CZ7" s="38">
        <v>81.62</v>
      </c>
      <c r="DA7" s="38">
        <v>82.48</v>
      </c>
      <c r="DB7" s="38">
        <v>82.86</v>
      </c>
      <c r="DC7" s="38">
        <v>81.3</v>
      </c>
      <c r="DD7" s="38">
        <v>82.2</v>
      </c>
      <c r="DE7" s="38">
        <v>82.35</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0.08</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gesui3</cp:lastModifiedBy>
  <cp:lastPrinted>2018-02-27T01:24:39Z</cp:lastPrinted>
  <dcterms:created xsi:type="dcterms:W3CDTF">2017-12-25T02:20:01Z</dcterms:created>
  <dcterms:modified xsi:type="dcterms:W3CDTF">2018-02-27T04:08:39Z</dcterms:modified>
  <cp:category/>
</cp:coreProperties>
</file>