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02財政関係\08 財政調査もの\平成２９年度\20180131-0856 （216〆切）【依頼】平成28年度決算「経営比較分析表」の分析等について\◎上下水回答（企画〆切0214）\"/>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<sst xmlns="http://schemas.openxmlformats.org/spreadsheetml/2006/main" count="232" uniqueCount="120">
  <si>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</si>
  <si>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</si>
  <si>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</si>
  <si>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</si>
  <si>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</si>
  <si>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</si>
  <si>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</si>
  <si>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</si>
  <si>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</si>
  <si>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</si>
  <si>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</si>
  <si>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</si>
  <si>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</si>
  <si>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</si>
  <si>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</si>
  <si>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</si>
  <si>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</si>
  <si>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</si>
  <si>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</si>
  <si>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</si>
  <si>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</si>
  <si>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</si>
  <si>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</si>
  <si>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</si>
  <si>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</si>
  <si>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</si>
  <si>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</si>
  <si>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</si>
  <si>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</si>
  <si>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</si>
  <si>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</si>
  <si>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</si>
  <si>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</si>
  <si>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</si>
  <si>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</si>
  <si>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</si>
  <si>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</si>
  <si>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</si>
  <si>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</si>
  <si>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</si>
  <si>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</si>
  <si>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</si>
  <si>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</si>
  <si>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</si>
  <si>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</si>
  <si>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</si>
  <si>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</si>
  <si>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</si>
  <si>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</si>
  <si>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</si>
  <si>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</si>
  <si>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</si>
  <si>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</si>
  <si>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</si>
  <si>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</si>
  <si>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</si>
  <si>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</si>
  <si>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</si>
  <si>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</si>
  <si>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</si>
  <si>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</si>
  <si>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</si>
  <si>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</si>
  <si>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</si>
  <si>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</si>
  <si>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</si>
  <si>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</si>
  <si>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</si>
  <si>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</si>
  <si>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</si>
  <si>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</si>
  <si>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</si>
  <si>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</si>
  <si>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</si>
  <si>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</si>
  <si>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</si>
  <si>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</si>
  <si>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</si>
  <si>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</si>
  <si>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</si>
  <si>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</si>
  <si>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</si>
  <si>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</si>
  <si>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</si>
  <si>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</si>
  <si>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</si>
  <si>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</si>
  <si>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</si>
  <si>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</si>
  <si>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</si>
  <si>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</si>
  <si>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</si>
  <si>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</si>
  <si>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</si>
  <si>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</si>
  <si>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</si>
  <si>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</si>
  <si>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</si>
  <si>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</si>
  <si>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</si>
  <si>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</si>
  <si>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</si>
  <si>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</si>
  <si>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</si>
  <si>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</si>
  <si>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函南町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</si>
  <si>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</si>
  <si>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</si>
  <si>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</si>
  <si>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</si>
  <si>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</si>
  <si>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</si>
  <si>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</si>
  <si>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</si>
  <si>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</si>
  <si>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</si>
  <si>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累積欠損金がなく経常収支比率及び料金回収率が100%を上回っているため、経営に必要な経費を水道料金収入で賄うことができている状態であり、健全な水準にあるといえる。施設利用率は平均を上回っているものの有収率が下回っており、施設の効率性が低い状況であり、漏水防止対策等有収率の向上対策を講ずる必要がある。現在企業債への依存度は低いが、更新投資に充てる財源として今後は増加が見込まれる。</t>
    <phoneticPr fontId="4"/>
  </si>
  <si>
    <t>有形固定資産減価償却率、管路経年化率が年々上がっており平均値も上回っていることから、他の事業体と比較すると施設の老朽化と生産能力が低下している傾向にあるため、今後も老朽管の更新に取り組んでいく必要がある。</t>
    <rPh sb="79" eb="81">
      <t>コンゴ</t>
    </rPh>
    <rPh sb="89" eb="90">
      <t>ト</t>
    </rPh>
    <rPh sb="91" eb="92">
      <t>ク</t>
    </rPh>
    <phoneticPr fontId="4"/>
  </si>
  <si>
    <t>非設置</t>
    <rPh sb="0" eb="1">
      <t>ヒ</t>
    </rPh>
    <rPh sb="1" eb="3">
      <t>セッチ</t>
    </rPh>
    <phoneticPr fontId="4"/>
  </si>
  <si>
    <t>現時点で経営の効率性、財務の健全性は概ね確保されているといえる。施設の効率性が低い水準にあることから今後の給水人口や水需要の動向に注意しながら、施設規模の見直しや老朽施設の更新等の検討を行い計画的に効率的な経営に努めていく必要がある。浄水場の耐震化と設備更新が急務であり、財源確保のため今後も段階的な料金改定や計画的な企業債借入れ等による対策が必要である。</t>
    <rPh sb="143" eb="145">
      <t>コンゴ</t>
    </rPh>
    <rPh sb="146" eb="149">
      <t>ダンカイテキ</t>
    </rPh>
    <rPh sb="155" eb="158">
      <t>ケイカクテキ</t>
    </rPh>
    <rPh sb="159" eb="161">
      <t>キギョウ</t>
    </rPh>
    <rPh sb="161" eb="162">
      <t>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</si>
</sst>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0.89</c:v>
                </c:pt>
                <c:pt idx="1">
                  <c:v>0.47</c:v>
                </c:pt>
                <c:pt idx="2">
                  <c:v>0.28000000000000003</c:v>
                </c:pt>
                <c:pt idx="3">
                  <c:v>0.44</c:v>
                </c:pt>
                <c:pt idx="4">
                  <c:v>0.77</c:v>
                </c:pt>
              </c:numCache>
            </c:numRef>
          </c:val>
          <c:extLst xmlns:c16r2="http://schemas.microsoft.com/office/drawing/2015/06/chart">
            <c:ext xmlns:c16="http://schemas.microsoft.com/office/drawing/2014/chart" uri="{C3380CC4-5D6E-409C-BE32-E72D297353CC}">
              <c16:uniqueId val="{00000000-ECD1-4ED0-8F70-C30F1587E3E6}"/>
            </c:ext>
          </c:extLst>
        </c:ser>
        <c:dLbls>
          <c:showLegendKey val="0"/>
          <c:showVal val="0"/>
          <c:showCatName val="0"/>
          <c:showSerName val="0"/>
          <c:showPercent val="0"/>
          <c:showBubbleSize val="0"/>
        </c:dLbls>
        <c:gapWidth val="150"/>
        <c:axId val="891474888"/>
        <c:axId val="89147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ECD1-4ED0-8F70-C30F1587E3E6}"/>
            </c:ext>
          </c:extLst>
        </c:ser>
        <c:dLbls>
          <c:showLegendKey val="0"/>
          <c:showVal val="0"/>
          <c:showCatName val="0"/>
          <c:showSerName val="0"/>
          <c:showPercent val="0"/>
          <c:showBubbleSize val="0"/>
        </c:dLbls>
        <c:marker val="1"/>
        <c:smooth val="0"/>
        <c:axId val="891474888"/>
        <c:axId val="891475280"/>
      </c:lineChart>
      <c:dateAx>
        <c:axId val="891474888"/>
        <c:scaling>
          <c:orientation val="minMax"/>
        </c:scaling>
        <c:delete val="1"/>
        <c:axPos val="b"/>
        <c:numFmt formatCode="ge" sourceLinked="1"/>
        <c:majorTickMark val="none"/>
        <c:minorTickMark val="none"/>
        <c:tickLblPos val="none"/>
        <c:crossAx val="891475280"/>
        <c:crosses val="autoZero"/>
        <c:auto val="1"/>
        <c:lblOffset val="100"/>
        <c:baseTimeUnit val="years"/>
      </c:dateAx>
      <c:valAx>
        <c:axId val="89147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7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65.31</c:v>
                </c:pt>
                <c:pt idx="1">
                  <c:v>66.459999999999994</c:v>
                </c:pt>
                <c:pt idx="2">
                  <c:v>63.55</c:v>
                </c:pt>
                <c:pt idx="3">
                  <c:v>68.319999999999993</c:v>
                </c:pt>
                <c:pt idx="4">
                  <c:v>61.22</c:v>
                </c:pt>
              </c:numCache>
            </c:numRef>
          </c:val>
          <c:extLst xmlns:c16r2="http://schemas.microsoft.com/office/drawing/2015/06/chart">
            <c:ext xmlns:c16="http://schemas.microsoft.com/office/drawing/2014/chart" uri="{C3380CC4-5D6E-409C-BE32-E72D297353CC}">
              <c16:uniqueId val="{00000000-A660-4175-94D8-847CF715652C}"/>
            </c:ext>
          </c:extLst>
        </c:ser>
        <c:dLbls>
          <c:showLegendKey val="0"/>
          <c:showVal val="0"/>
          <c:showCatName val="0"/>
          <c:showSerName val="0"/>
          <c:showPercent val="0"/>
          <c:showBubbleSize val="0"/>
        </c:dLbls>
        <c:gapWidth val="150"/>
        <c:axId val="800459656"/>
        <c:axId val="80045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A660-4175-94D8-847CF715652C}"/>
            </c:ext>
          </c:extLst>
        </c:ser>
        <c:dLbls>
          <c:showLegendKey val="0"/>
          <c:showVal val="0"/>
          <c:showCatName val="0"/>
          <c:showSerName val="0"/>
          <c:showPercent val="0"/>
          <c:showBubbleSize val="0"/>
        </c:dLbls>
        <c:marker val="1"/>
        <c:smooth val="0"/>
        <c:axId val="800459656"/>
        <c:axId val="800456912"/>
      </c:lineChart>
      <c:dateAx>
        <c:axId val="800459656"/>
        <c:scaling>
          <c:orientation val="minMax"/>
        </c:scaling>
        <c:delete val="1"/>
        <c:axPos val="b"/>
        <c:numFmt formatCode="ge" sourceLinked="1"/>
        <c:majorTickMark val="none"/>
        <c:minorTickMark val="none"/>
        <c:tickLblPos val="none"/>
        <c:crossAx val="800456912"/>
        <c:crosses val="autoZero"/>
        <c:auto val="1"/>
        <c:lblOffset val="100"/>
        <c:baseTimeUnit val="years"/>
      </c:dateAx>
      <c:valAx>
        <c:axId val="80045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45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74.7</c:v>
                </c:pt>
                <c:pt idx="1">
                  <c:v>72.87</c:v>
                </c:pt>
                <c:pt idx="2">
                  <c:v>74.31</c:v>
                </c:pt>
                <c:pt idx="3">
                  <c:v>68.87</c:v>
                </c:pt>
                <c:pt idx="4">
                  <c:v>77.260000000000005</c:v>
                </c:pt>
              </c:numCache>
            </c:numRef>
          </c:val>
          <c:extLst xmlns:c16r2="http://schemas.microsoft.com/office/drawing/2015/06/chart">
            <c:ext xmlns:c16="http://schemas.microsoft.com/office/drawing/2014/chart" uri="{C3380CC4-5D6E-409C-BE32-E72D297353CC}">
              <c16:uniqueId val="{00000000-981A-430B-9357-C325E0D96051}"/>
            </c:ext>
          </c:extLst>
        </c:ser>
        <c:dLbls>
          <c:showLegendKey val="0"/>
          <c:showVal val="0"/>
          <c:showCatName val="0"/>
          <c:showSerName val="0"/>
          <c:showPercent val="0"/>
          <c:showBubbleSize val="0"/>
        </c:dLbls>
        <c:gapWidth val="150"/>
        <c:axId val="800446720"/>
        <c:axId val="80044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981A-430B-9357-C325E0D96051}"/>
            </c:ext>
          </c:extLst>
        </c:ser>
        <c:dLbls>
          <c:showLegendKey val="0"/>
          <c:showVal val="0"/>
          <c:showCatName val="0"/>
          <c:showSerName val="0"/>
          <c:showPercent val="0"/>
          <c:showBubbleSize val="0"/>
        </c:dLbls>
        <c:marker val="1"/>
        <c:smooth val="0"/>
        <c:axId val="800446720"/>
        <c:axId val="800447112"/>
      </c:lineChart>
      <c:dateAx>
        <c:axId val="800446720"/>
        <c:scaling>
          <c:orientation val="minMax"/>
        </c:scaling>
        <c:delete val="1"/>
        <c:axPos val="b"/>
        <c:numFmt formatCode="ge" sourceLinked="1"/>
        <c:majorTickMark val="none"/>
        <c:minorTickMark val="none"/>
        <c:tickLblPos val="none"/>
        <c:crossAx val="800447112"/>
        <c:crosses val="autoZero"/>
        <c:auto val="1"/>
        <c:lblOffset val="100"/>
        <c:baseTimeUnit val="years"/>
      </c:dateAx>
      <c:valAx>
        <c:axId val="80044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4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107.23</c:v>
                </c:pt>
                <c:pt idx="1">
                  <c:v>104.67</c:v>
                </c:pt>
                <c:pt idx="2">
                  <c:v>112.69</c:v>
                </c:pt>
                <c:pt idx="3">
                  <c:v>120.48</c:v>
                </c:pt>
                <c:pt idx="4">
                  <c:v>131.54</c:v>
                </c:pt>
              </c:numCache>
            </c:numRef>
          </c:val>
          <c:extLst xmlns:c16r2="http://schemas.microsoft.com/office/drawing/2015/06/chart">
            <c:ext xmlns:c16="http://schemas.microsoft.com/office/drawing/2014/chart" uri="{C3380CC4-5D6E-409C-BE32-E72D297353CC}">
              <c16:uniqueId val="{00000000-3D3C-4AEA-909B-933463621025}"/>
            </c:ext>
          </c:extLst>
        </c:ser>
        <c:dLbls>
          <c:showLegendKey val="0"/>
          <c:showVal val="0"/>
          <c:showCatName val="0"/>
          <c:showSerName val="0"/>
          <c:showPercent val="0"/>
          <c:showBubbleSize val="0"/>
        </c:dLbls>
        <c:gapWidth val="150"/>
        <c:axId val="891469008"/>
        <c:axId val="89146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3D3C-4AEA-909B-933463621025}"/>
            </c:ext>
          </c:extLst>
        </c:ser>
        <c:dLbls>
          <c:showLegendKey val="0"/>
          <c:showVal val="0"/>
          <c:showCatName val="0"/>
          <c:showSerName val="0"/>
          <c:showPercent val="0"/>
          <c:showBubbleSize val="0"/>
        </c:dLbls>
        <c:marker val="1"/>
        <c:smooth val="0"/>
        <c:axId val="891469008"/>
        <c:axId val="891468616"/>
      </c:lineChart>
      <c:dateAx>
        <c:axId val="891469008"/>
        <c:scaling>
          <c:orientation val="minMax"/>
        </c:scaling>
        <c:delete val="1"/>
        <c:axPos val="b"/>
        <c:numFmt formatCode="ge" sourceLinked="1"/>
        <c:majorTickMark val="none"/>
        <c:minorTickMark val="none"/>
        <c:tickLblPos val="none"/>
        <c:crossAx val="891468616"/>
        <c:crosses val="autoZero"/>
        <c:auto val="1"/>
        <c:lblOffset val="100"/>
        <c:baseTimeUnit val="years"/>
      </c:dateAx>
      <c:valAx>
        <c:axId val="891468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4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48.24</c:v>
                </c:pt>
                <c:pt idx="1">
                  <c:v>49.13</c:v>
                </c:pt>
                <c:pt idx="2">
                  <c:v>50.21</c:v>
                </c:pt>
                <c:pt idx="3">
                  <c:v>50.93</c:v>
                </c:pt>
                <c:pt idx="4">
                  <c:v>51.3</c:v>
                </c:pt>
              </c:numCache>
            </c:numRef>
          </c:val>
          <c:extLst xmlns:c16r2="http://schemas.microsoft.com/office/drawing/2015/06/chart">
            <c:ext xmlns:c16="http://schemas.microsoft.com/office/drawing/2014/chart" uri="{C3380CC4-5D6E-409C-BE32-E72D297353CC}">
              <c16:uniqueId val="{00000000-3FDA-4EA4-B92C-3A7436DF6CBC}"/>
            </c:ext>
          </c:extLst>
        </c:ser>
        <c:dLbls>
          <c:showLegendKey val="0"/>
          <c:showVal val="0"/>
          <c:showCatName val="0"/>
          <c:showSerName val="0"/>
          <c:showPercent val="0"/>
          <c:showBubbleSize val="0"/>
        </c:dLbls>
        <c:gapWidth val="150"/>
        <c:axId val="891471752"/>
        <c:axId val="8914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3FDA-4EA4-B92C-3A7436DF6CBC}"/>
            </c:ext>
          </c:extLst>
        </c:ser>
        <c:dLbls>
          <c:showLegendKey val="0"/>
          <c:showVal val="0"/>
          <c:showCatName val="0"/>
          <c:showSerName val="0"/>
          <c:showPercent val="0"/>
          <c:showBubbleSize val="0"/>
        </c:dLbls>
        <c:marker val="1"/>
        <c:smooth val="0"/>
        <c:axId val="891471752"/>
        <c:axId val="891479200"/>
      </c:lineChart>
      <c:dateAx>
        <c:axId val="891471752"/>
        <c:scaling>
          <c:orientation val="minMax"/>
        </c:scaling>
        <c:delete val="1"/>
        <c:axPos val="b"/>
        <c:numFmt formatCode="ge" sourceLinked="1"/>
        <c:majorTickMark val="none"/>
        <c:minorTickMark val="none"/>
        <c:tickLblPos val="none"/>
        <c:crossAx val="891479200"/>
        <c:crosses val="autoZero"/>
        <c:auto val="1"/>
        <c:lblOffset val="100"/>
        <c:baseTimeUnit val="years"/>
      </c:dateAx>
      <c:valAx>
        <c:axId val="8914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7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26.5</c:v>
                </c:pt>
                <c:pt idx="1">
                  <c:v>26.9</c:v>
                </c:pt>
                <c:pt idx="2">
                  <c:v>26.82</c:v>
                </c:pt>
                <c:pt idx="3">
                  <c:v>25.01</c:v>
                </c:pt>
                <c:pt idx="4">
                  <c:v>24.91</c:v>
                </c:pt>
              </c:numCache>
            </c:numRef>
          </c:val>
          <c:extLst xmlns:c16r2="http://schemas.microsoft.com/office/drawing/2015/06/chart">
            <c:ext xmlns:c16="http://schemas.microsoft.com/office/drawing/2014/chart" uri="{C3380CC4-5D6E-409C-BE32-E72D297353CC}">
              <c16:uniqueId val="{00000000-43B8-44F1-A99D-0E74F1527575}"/>
            </c:ext>
          </c:extLst>
        </c:ser>
        <c:dLbls>
          <c:showLegendKey val="0"/>
          <c:showVal val="0"/>
          <c:showCatName val="0"/>
          <c:showSerName val="0"/>
          <c:showPercent val="0"/>
          <c:showBubbleSize val="0"/>
        </c:dLbls>
        <c:gapWidth val="150"/>
        <c:axId val="891470184"/>
        <c:axId val="8914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43B8-44F1-A99D-0E74F1527575}"/>
            </c:ext>
          </c:extLst>
        </c:ser>
        <c:dLbls>
          <c:showLegendKey val="0"/>
          <c:showVal val="0"/>
          <c:showCatName val="0"/>
          <c:showSerName val="0"/>
          <c:showPercent val="0"/>
          <c:showBubbleSize val="0"/>
        </c:dLbls>
        <c:marker val="1"/>
        <c:smooth val="0"/>
        <c:axId val="891470184"/>
        <c:axId val="891472928"/>
      </c:lineChart>
      <c:dateAx>
        <c:axId val="891470184"/>
        <c:scaling>
          <c:orientation val="minMax"/>
        </c:scaling>
        <c:delete val="1"/>
        <c:axPos val="b"/>
        <c:numFmt formatCode="ge" sourceLinked="1"/>
        <c:majorTickMark val="none"/>
        <c:minorTickMark val="none"/>
        <c:tickLblPos val="none"/>
        <c:crossAx val="891472928"/>
        <c:crosses val="autoZero"/>
        <c:auto val="1"/>
        <c:lblOffset val="100"/>
        <c:baseTimeUnit val="years"/>
      </c:dateAx>
      <c:valAx>
        <c:axId val="8914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7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F8-478B-8D15-2DAE89C67B57}"/>
            </c:ext>
          </c:extLst>
        </c:ser>
        <c:dLbls>
          <c:showLegendKey val="0"/>
          <c:showVal val="0"/>
          <c:showCatName val="0"/>
          <c:showSerName val="0"/>
          <c:showPercent val="0"/>
          <c:showBubbleSize val="0"/>
        </c:dLbls>
        <c:gapWidth val="150"/>
        <c:axId val="891472144"/>
        <c:axId val="891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DFF8-478B-8D15-2DAE89C67B57}"/>
            </c:ext>
          </c:extLst>
        </c:ser>
        <c:dLbls>
          <c:showLegendKey val="0"/>
          <c:showVal val="0"/>
          <c:showCatName val="0"/>
          <c:showSerName val="0"/>
          <c:showPercent val="0"/>
          <c:showBubbleSize val="0"/>
        </c:dLbls>
        <c:marker val="1"/>
        <c:smooth val="0"/>
        <c:axId val="891472144"/>
        <c:axId val="891474496"/>
      </c:lineChart>
      <c:dateAx>
        <c:axId val="891472144"/>
        <c:scaling>
          <c:orientation val="minMax"/>
        </c:scaling>
        <c:delete val="1"/>
        <c:axPos val="b"/>
        <c:numFmt formatCode="ge" sourceLinked="1"/>
        <c:majorTickMark val="none"/>
        <c:minorTickMark val="none"/>
        <c:tickLblPos val="none"/>
        <c:crossAx val="891474496"/>
        <c:crosses val="autoZero"/>
        <c:auto val="1"/>
        <c:lblOffset val="100"/>
        <c:baseTimeUnit val="years"/>
      </c:dateAx>
      <c:valAx>
        <c:axId val="89147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47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1454.06</c:v>
                </c:pt>
                <c:pt idx="1">
                  <c:v>1349.23</c:v>
                </c:pt>
                <c:pt idx="2">
                  <c:v>552.07000000000005</c:v>
                </c:pt>
                <c:pt idx="3">
                  <c:v>634.4</c:v>
                </c:pt>
                <c:pt idx="4">
                  <c:v>523.48</c:v>
                </c:pt>
              </c:numCache>
            </c:numRef>
          </c:val>
          <c:extLst xmlns:c16r2="http://schemas.microsoft.com/office/drawing/2015/06/chart">
            <c:ext xmlns:c16="http://schemas.microsoft.com/office/drawing/2014/chart" uri="{C3380CC4-5D6E-409C-BE32-E72D297353CC}">
              <c16:uniqueId val="{00000000-4E87-4B5D-9B64-342AE4956C8E}"/>
            </c:ext>
          </c:extLst>
        </c:ser>
        <c:dLbls>
          <c:showLegendKey val="0"/>
          <c:showVal val="0"/>
          <c:showCatName val="0"/>
          <c:showSerName val="0"/>
          <c:showPercent val="0"/>
          <c:showBubbleSize val="0"/>
        </c:dLbls>
        <c:gapWidth val="150"/>
        <c:axId val="891478024"/>
        <c:axId val="89147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4E87-4B5D-9B64-342AE4956C8E}"/>
            </c:ext>
          </c:extLst>
        </c:ser>
        <c:dLbls>
          <c:showLegendKey val="0"/>
          <c:showVal val="0"/>
          <c:showCatName val="0"/>
          <c:showSerName val="0"/>
          <c:showPercent val="0"/>
          <c:showBubbleSize val="0"/>
        </c:dLbls>
        <c:marker val="1"/>
        <c:smooth val="0"/>
        <c:axId val="891478024"/>
        <c:axId val="891475672"/>
      </c:lineChart>
      <c:dateAx>
        <c:axId val="891478024"/>
        <c:scaling>
          <c:orientation val="minMax"/>
        </c:scaling>
        <c:delete val="1"/>
        <c:axPos val="b"/>
        <c:numFmt formatCode="ge" sourceLinked="1"/>
        <c:majorTickMark val="none"/>
        <c:minorTickMark val="none"/>
        <c:tickLblPos val="none"/>
        <c:crossAx val="891475672"/>
        <c:crosses val="autoZero"/>
        <c:auto val="1"/>
        <c:lblOffset val="100"/>
        <c:baseTimeUnit val="years"/>
      </c:dateAx>
      <c:valAx>
        <c:axId val="891475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47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161.5</c:v>
                </c:pt>
                <c:pt idx="1">
                  <c:v>149.69</c:v>
                </c:pt>
                <c:pt idx="2">
                  <c:v>140.04</c:v>
                </c:pt>
                <c:pt idx="3">
                  <c:v>126.1</c:v>
                </c:pt>
                <c:pt idx="4">
                  <c:v>99.95</c:v>
                </c:pt>
              </c:numCache>
            </c:numRef>
          </c:val>
          <c:extLst xmlns:c16r2="http://schemas.microsoft.com/office/drawing/2015/06/chart">
            <c:ext xmlns:c16="http://schemas.microsoft.com/office/drawing/2014/chart" uri="{C3380CC4-5D6E-409C-BE32-E72D297353CC}">
              <c16:uniqueId val="{00000000-3D70-4C31-8FFD-AFF312C9AC70}"/>
            </c:ext>
          </c:extLst>
        </c:ser>
        <c:dLbls>
          <c:showLegendKey val="0"/>
          <c:showVal val="0"/>
          <c:showCatName val="0"/>
          <c:showSerName val="0"/>
          <c:showPercent val="0"/>
          <c:showBubbleSize val="0"/>
        </c:dLbls>
        <c:gapWidth val="150"/>
        <c:axId val="891463912"/>
        <c:axId val="89146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3D70-4C31-8FFD-AFF312C9AC70}"/>
            </c:ext>
          </c:extLst>
        </c:ser>
        <c:dLbls>
          <c:showLegendKey val="0"/>
          <c:showVal val="0"/>
          <c:showCatName val="0"/>
          <c:showSerName val="0"/>
          <c:showPercent val="0"/>
          <c:showBubbleSize val="0"/>
        </c:dLbls>
        <c:marker val="1"/>
        <c:smooth val="0"/>
        <c:axId val="891463912"/>
        <c:axId val="891464304"/>
      </c:lineChart>
      <c:dateAx>
        <c:axId val="891463912"/>
        <c:scaling>
          <c:orientation val="minMax"/>
        </c:scaling>
        <c:delete val="1"/>
        <c:axPos val="b"/>
        <c:numFmt formatCode="ge" sourceLinked="1"/>
        <c:majorTickMark val="none"/>
        <c:minorTickMark val="none"/>
        <c:tickLblPos val="none"/>
        <c:crossAx val="891464304"/>
        <c:crosses val="autoZero"/>
        <c:auto val="1"/>
        <c:lblOffset val="100"/>
        <c:baseTimeUnit val="years"/>
      </c:dateAx>
      <c:valAx>
        <c:axId val="89146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46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105.55</c:v>
                </c:pt>
                <c:pt idx="1">
                  <c:v>102.91</c:v>
                </c:pt>
                <c:pt idx="2">
                  <c:v>105.74</c:v>
                </c:pt>
                <c:pt idx="3">
                  <c:v>114.12</c:v>
                </c:pt>
                <c:pt idx="4">
                  <c:v>125.34</c:v>
                </c:pt>
              </c:numCache>
            </c:numRef>
          </c:val>
          <c:extLst xmlns:c16r2="http://schemas.microsoft.com/office/drawing/2015/06/chart">
            <c:ext xmlns:c16="http://schemas.microsoft.com/office/drawing/2014/chart" uri="{C3380CC4-5D6E-409C-BE32-E72D297353CC}">
              <c16:uniqueId val="{00000000-7B8F-45E4-9165-C2D631C03F18}"/>
            </c:ext>
          </c:extLst>
        </c:ser>
        <c:dLbls>
          <c:showLegendKey val="0"/>
          <c:showVal val="0"/>
          <c:showCatName val="0"/>
          <c:showSerName val="0"/>
          <c:showPercent val="0"/>
          <c:showBubbleSize val="0"/>
        </c:dLbls>
        <c:gapWidth val="150"/>
        <c:axId val="891465480"/>
        <c:axId val="8914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7B8F-45E4-9165-C2D631C03F18}"/>
            </c:ext>
          </c:extLst>
        </c:ser>
        <c:dLbls>
          <c:showLegendKey val="0"/>
          <c:showVal val="0"/>
          <c:showCatName val="0"/>
          <c:showSerName val="0"/>
          <c:showPercent val="0"/>
          <c:showBubbleSize val="0"/>
        </c:dLbls>
        <c:marker val="1"/>
        <c:smooth val="0"/>
        <c:axId val="891465480"/>
        <c:axId val="891466656"/>
      </c:lineChart>
      <c:dateAx>
        <c:axId val="891465480"/>
        <c:scaling>
          <c:orientation val="minMax"/>
        </c:scaling>
        <c:delete val="1"/>
        <c:axPos val="b"/>
        <c:numFmt formatCode="ge" sourceLinked="1"/>
        <c:majorTickMark val="none"/>
        <c:minorTickMark val="none"/>
        <c:tickLblPos val="none"/>
        <c:crossAx val="891466656"/>
        <c:crosses val="autoZero"/>
        <c:auto val="1"/>
        <c:lblOffset val="100"/>
        <c:baseTimeUnit val="years"/>
      </c:dateAx>
      <c:valAx>
        <c:axId val="8914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6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101.34</c:v>
                </c:pt>
                <c:pt idx="1">
                  <c:v>103.91</c:v>
                </c:pt>
                <c:pt idx="2">
                  <c:v>101.13</c:v>
                </c:pt>
                <c:pt idx="3">
                  <c:v>93.98</c:v>
                </c:pt>
                <c:pt idx="4">
                  <c:v>95.61</c:v>
                </c:pt>
              </c:numCache>
            </c:numRef>
          </c:val>
          <c:extLst xmlns:c16r2="http://schemas.microsoft.com/office/drawing/2015/06/chart">
            <c:ext xmlns:c16="http://schemas.microsoft.com/office/drawing/2014/chart" uri="{C3380CC4-5D6E-409C-BE32-E72D297353CC}">
              <c16:uniqueId val="{00000000-BDFD-4193-824F-F3972C421391}"/>
            </c:ext>
          </c:extLst>
        </c:ser>
        <c:dLbls>
          <c:showLegendKey val="0"/>
          <c:showVal val="0"/>
          <c:showCatName val="0"/>
          <c:showSerName val="0"/>
          <c:showPercent val="0"/>
          <c:showBubbleSize val="0"/>
        </c:dLbls>
        <c:gapWidth val="150"/>
        <c:axId val="891476064"/>
        <c:axId val="80046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BDFD-4193-824F-F3972C421391}"/>
            </c:ext>
          </c:extLst>
        </c:ser>
        <c:dLbls>
          <c:showLegendKey val="0"/>
          <c:showVal val="0"/>
          <c:showCatName val="0"/>
          <c:showSerName val="0"/>
          <c:showPercent val="0"/>
          <c:showBubbleSize val="0"/>
        </c:dLbls>
        <c:marker val="1"/>
        <c:smooth val="0"/>
        <c:axId val="891476064"/>
        <c:axId val="800461224"/>
      </c:lineChart>
      <c:dateAx>
        <c:axId val="891476064"/>
        <c:scaling>
          <c:orientation val="minMax"/>
        </c:scaling>
        <c:delete val="1"/>
        <c:axPos val="b"/>
        <c:numFmt formatCode="ge" sourceLinked="1"/>
        <c:majorTickMark val="none"/>
        <c:minorTickMark val="none"/>
        <c:tickLblPos val="none"/>
        <c:crossAx val="800461224"/>
        <c:crosses val="autoZero"/>
        <c:auto val="1"/>
        <c:lblOffset val="100"/>
        <c:baseTimeUnit val="years"/>
      </c:dateAx>
      <c:valAx>
        <c:axId val="80046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9"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函南町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118</v>
      </c>
      <c r="AE8" s="84"/>
      <c r="AF8" s="84"/>
      <c r="AG8" s="84"/>
      <c r="AH8" s="84"/>
      <c r="AI8" s="84"/>
      <c r="AJ8" s="84"/>
      <c r="AK8" s="5"/>
      <c r="AL8" s="71">
        <f>データ!$R$6</f>
        <v>38363</v>
      </c>
      <c r="AM8" s="71"/>
      <c r="AN8" s="71"/>
      <c r="AO8" s="71"/>
      <c r="AP8" s="71"/>
      <c r="AQ8" s="71"/>
      <c r="AR8" s="71"/>
      <c r="AS8" s="71"/>
      <c r="AT8" s="67">
        <f>データ!$S$6</f>
        <v>65.16</v>
      </c>
      <c r="AU8" s="68"/>
      <c r="AV8" s="68"/>
      <c r="AW8" s="68"/>
      <c r="AX8" s="68"/>
      <c r="AY8" s="68"/>
      <c r="AZ8" s="68"/>
      <c r="BA8" s="68"/>
      <c r="BB8" s="70">
        <f>データ!$T$6</f>
        <v>588.75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87.39</v>
      </c>
      <c r="J10" s="68"/>
      <c r="K10" s="68"/>
      <c r="L10" s="68"/>
      <c r="M10" s="68"/>
      <c r="N10" s="68"/>
      <c r="O10" s="69"/>
      <c r="P10" s="70">
        <f>データ!$P$6</f>
        <v>88.62</v>
      </c>
      <c r="Q10" s="70"/>
      <c r="R10" s="70"/>
      <c r="S10" s="70"/>
      <c r="T10" s="70"/>
      <c r="U10" s="70"/>
      <c r="V10" s="70"/>
      <c r="W10" s="71">
        <f>データ!$Q$6</f>
        <v>2266</v>
      </c>
      <c r="X10" s="71"/>
      <c r="Y10" s="71"/>
      <c r="Z10" s="71"/>
      <c r="AA10" s="71"/>
      <c r="AB10" s="71"/>
      <c r="AC10" s="71"/>
      <c r="AD10" s="2"/>
      <c r="AE10" s="2"/>
      <c r="AF10" s="2"/>
      <c r="AG10" s="2"/>
      <c r="AH10" s="5"/>
      <c r="AI10" s="5"/>
      <c r="AJ10" s="5"/>
      <c r="AK10" s="5"/>
      <c r="AL10" s="71">
        <f>データ!$U$6</f>
        <v>33905</v>
      </c>
      <c r="AM10" s="71"/>
      <c r="AN10" s="71"/>
      <c r="AO10" s="71"/>
      <c r="AP10" s="71"/>
      <c r="AQ10" s="71"/>
      <c r="AR10" s="71"/>
      <c r="AS10" s="71"/>
      <c r="AT10" s="67">
        <f>データ!$V$6</f>
        <v>15.49</v>
      </c>
      <c r="AU10" s="68"/>
      <c r="AV10" s="68"/>
      <c r="AW10" s="68"/>
      <c r="AX10" s="68"/>
      <c r="AY10" s="68"/>
      <c r="AZ10" s="68"/>
      <c r="BA10" s="68"/>
      <c r="BB10" s="70">
        <f>データ!$W$6</f>
        <v>2188.83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ustomWidth="1"/>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223255</v>
      </c>
      <c r="D6" s="34">
        <f t="shared" si="3"/>
        <v>46</v>
      </c>
      <c r="E6" s="34">
        <f t="shared" si="3"/>
        <v>1</v>
      </c>
      <c r="F6" s="34">
        <f t="shared" si="3"/>
        <v>0</v>
      </c>
      <c r="G6" s="34">
        <f t="shared" si="3"/>
        <v>1</v>
      </c>
      <c r="H6" s="34" t="str">
        <f t="shared" si="3"/>
        <v>静岡県　函南町</v>
      </c>
      <c r="I6" s="34" t="str">
        <f t="shared" si="3"/>
        <v>法適用</v>
      </c>
      <c r="J6" s="34" t="str">
        <f t="shared" si="3"/>
        <v>水道事業</v>
      </c>
      <c r="K6" s="34" t="str">
        <f t="shared" si="3"/>
        <v>末端給水事業</v>
      </c>
      <c r="L6" s="34" t="str">
        <f t="shared" si="3"/>
        <v>A5</v>
      </c>
      <c r="M6" s="34">
        <f t="shared" si="3"/>
        <v>0</v>
      </c>
      <c r="N6" s="35" t="str">
        <f t="shared" si="3"/>
        <v>-</v>
      </c>
      <c r="O6" s="35">
        <f t="shared" si="3"/>
        <v>87.39</v>
      </c>
      <c r="P6" s="35">
        <f t="shared" si="3"/>
        <v>88.62</v>
      </c>
      <c r="Q6" s="35">
        <f t="shared" si="3"/>
        <v>2266</v>
      </c>
      <c r="R6" s="35">
        <f t="shared" si="3"/>
        <v>38363</v>
      </c>
      <c r="S6" s="35">
        <f t="shared" si="3"/>
        <v>65.16</v>
      </c>
      <c r="T6" s="35">
        <f t="shared" si="3"/>
        <v>588.75</v>
      </c>
      <c r="U6" s="35">
        <f t="shared" si="3"/>
        <v>33905</v>
      </c>
      <c r="V6" s="35">
        <f t="shared" si="3"/>
        <v>15.49</v>
      </c>
      <c r="W6" s="35">
        <f t="shared" si="3"/>
        <v>2188.83</v>
      </c>
      <c r="X6" s="36">
        <f>IF(X7="",NA(),X7)</f>
        <v>107.23</v>
      </c>
      <c r="Y6" s="36">
        <f t="shared" ref="Y6:AG6" si="4">IF(Y7="",NA(),Y7)</f>
        <v>104.67</v>
      </c>
      <c r="Z6" s="36">
        <f t="shared" si="4"/>
        <v>112.69</v>
      </c>
      <c r="AA6" s="36">
        <f t="shared" si="4"/>
        <v>120.48</v>
      </c>
      <c r="AB6" s="36">
        <f t="shared" si="4"/>
        <v>131.54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1454.06</v>
      </c>
      <c r="AU6" s="36">
        <f t="shared" ref="AU6:BC6" si="6">IF(AU7="",NA(),AU7)</f>
        <v>1349.23</v>
      </c>
      <c r="AV6" s="36">
        <f t="shared" si="6"/>
        <v>552.07000000000005</v>
      </c>
      <c r="AW6" s="36">
        <f t="shared" si="6"/>
        <v>634.4</v>
      </c>
      <c r="AX6" s="36">
        <f t="shared" si="6"/>
        <v>523.48</v>
      </c>
      <c r="AY6" s="36">
        <f t="shared" si="6"/>
        <v>852.01</v>
      </c>
      <c r="AZ6" s="36">
        <f t="shared" si="6"/>
        <v>909.68</v>
      </c>
      <c r="BA6" s="36">
        <f t="shared" si="6"/>
        <v>382.09</v>
      </c>
      <c r="BB6" s="36">
        <f t="shared" si="6"/>
        <v>371.31</v>
      </c>
      <c r="BC6" s="36">
        <f t="shared" si="6"/>
        <v>377.63</v>
      </c>
      <c r="BD6" s="35" t="str">
        <f>IF(BD7="","",IF(BD7="-","【-】","【"&amp;SUBSTITUTE(TEXT(BD7,"#,##0.00"),"-","△")&amp;"】"))</f>
        <v>【262.87】</v>
      </c>
      <c r="BE6" s="36">
        <f>IF(BE7="",NA(),BE7)</f>
        <v>161.5</v>
      </c>
      <c r="BF6" s="36">
        <f t="shared" ref="BF6:BN6" si="7">IF(BF7="",NA(),BF7)</f>
        <v>149.69</v>
      </c>
      <c r="BG6" s="36">
        <f t="shared" si="7"/>
        <v>140.04</v>
      </c>
      <c r="BH6" s="36">
        <f t="shared" si="7"/>
        <v>126.1</v>
      </c>
      <c r="BI6" s="36">
        <f t="shared" si="7"/>
        <v>99.95</v>
      </c>
      <c r="BJ6" s="36">
        <f t="shared" si="7"/>
        <v>391.4</v>
      </c>
      <c r="BK6" s="36">
        <f t="shared" si="7"/>
        <v>382.65</v>
      </c>
      <c r="BL6" s="36">
        <f t="shared" si="7"/>
        <v>385.06</v>
      </c>
      <c r="BM6" s="36">
        <f t="shared" si="7"/>
        <v>373.09</v>
      </c>
      <c r="BN6" s="36">
        <f t="shared" si="7"/>
        <v>364.71</v>
      </c>
      <c r="BO6" s="35" t="str">
        <f>IF(BO7="","",IF(BO7="-","【-】","【"&amp;SUBSTITUTE(TEXT(BO7,"#,##0.00"),"-","△")&amp;"】"))</f>
        <v>【270.87】</v>
      </c>
      <c r="BP6" s="36">
        <f>IF(BP7="",NA(),BP7)</f>
        <v>105.55</v>
      </c>
      <c r="BQ6" s="36">
        <f t="shared" ref="BQ6:BY6" si="8">IF(BQ7="",NA(),BQ7)</f>
        <v>102.91</v>
      </c>
      <c r="BR6" s="36">
        <f t="shared" si="8"/>
        <v>105.74</v>
      </c>
      <c r="BS6" s="36">
        <f t="shared" si="8"/>
        <v>114.12</v>
      </c>
      <c r="BT6" s="36">
        <f t="shared" si="8"/>
        <v>125.34</v>
      </c>
      <c r="BU6" s="36">
        <f t="shared" si="8"/>
        <v>95.91</v>
      </c>
      <c r="BV6" s="36">
        <f t="shared" si="8"/>
        <v>96.1</v>
      </c>
      <c r="BW6" s="36">
        <f t="shared" si="8"/>
        <v>99.07</v>
      </c>
      <c r="BX6" s="36">
        <f t="shared" si="8"/>
        <v>99.99</v>
      </c>
      <c r="BY6" s="36">
        <f t="shared" si="8"/>
        <v>100.65</v>
      </c>
      <c r="BZ6" s="35" t="str">
        <f>IF(BZ7="","",IF(BZ7="-","【-】","【"&amp;SUBSTITUTE(TEXT(BZ7,"#,##0.00"),"-","△")&amp;"】"))</f>
        <v>【105.59】</v>
      </c>
      <c r="CA6" s="36">
        <f>IF(CA7="",NA(),CA7)</f>
        <v>101.34</v>
      </c>
      <c r="CB6" s="36">
        <f t="shared" ref="CB6:CJ6" si="9">IF(CB7="",NA(),CB7)</f>
        <v>103.91</v>
      </c>
      <c r="CC6" s="36">
        <f t="shared" si="9"/>
        <v>101.13</v>
      </c>
      <c r="CD6" s="36">
        <f t="shared" si="9"/>
        <v>93.98</v>
      </c>
      <c r="CE6" s="36">
        <f t="shared" si="9"/>
        <v>95.61</v>
      </c>
      <c r="CF6" s="36">
        <f t="shared" si="9"/>
        <v>179.29</v>
      </c>
      <c r="CG6" s="36">
        <f t="shared" si="9"/>
        <v>178.39</v>
      </c>
      <c r="CH6" s="36">
        <f t="shared" si="9"/>
        <v>173.03</v>
      </c>
      <c r="CI6" s="36">
        <f t="shared" si="9"/>
        <v>171.15</v>
      </c>
      <c r="CJ6" s="36">
        <f t="shared" si="9"/>
        <v>170.19</v>
      </c>
      <c r="CK6" s="35" t="str">
        <f>IF(CK7="","",IF(CK7="-","【-】","【"&amp;SUBSTITUTE(TEXT(CK7,"#,##0.00"),"-","△")&amp;"】"))</f>
        <v>【163.27】</v>
      </c>
      <c r="CL6" s="36">
        <f>IF(CL7="",NA(),CL7)</f>
        <v>65.31</v>
      </c>
      <c r="CM6" s="36">
        <f t="shared" ref="CM6:CU6" si="10">IF(CM7="",NA(),CM7)</f>
        <v>66.459999999999994</v>
      </c>
      <c r="CN6" s="36">
        <f t="shared" si="10"/>
        <v>63.55</v>
      </c>
      <c r="CO6" s="36">
        <f t="shared" si="10"/>
        <v>68.319999999999993</v>
      </c>
      <c r="CP6" s="36">
        <f t="shared" si="10"/>
        <v>61.22</v>
      </c>
      <c r="CQ6" s="36">
        <f t="shared" si="10"/>
        <v>59.09</v>
      </c>
      <c r="CR6" s="36">
        <f t="shared" si="10"/>
        <v>59.23</v>
      </c>
      <c r="CS6" s="36">
        <f t="shared" si="10"/>
        <v>58.58</v>
      </c>
      <c r="CT6" s="36">
        <f t="shared" si="10"/>
        <v>58.53</v>
      </c>
      <c r="CU6" s="36">
        <f t="shared" si="10"/>
        <v>59.01</v>
      </c>
      <c r="CV6" s="35" t="str">
        <f>IF(CV7="","",IF(CV7="-","【-】","【"&amp;SUBSTITUTE(TEXT(CV7,"#,##0.00"),"-","△")&amp;"】"))</f>
        <v>【59.94】</v>
      </c>
      <c r="CW6" s="36">
        <f>IF(CW7="",NA(),CW7)</f>
        <v>74.7</v>
      </c>
      <c r="CX6" s="36">
        <f t="shared" ref="CX6:DF6" si="11">IF(CX7="",NA(),CX7)</f>
        <v>72.87</v>
      </c>
      <c r="CY6" s="36">
        <f t="shared" si="11"/>
        <v>74.31</v>
      </c>
      <c r="CZ6" s="36">
        <f t="shared" si="11"/>
        <v>68.87</v>
      </c>
      <c r="DA6" s="36">
        <f t="shared" si="11"/>
        <v>77.260000000000005</v>
      </c>
      <c r="DB6" s="36">
        <f t="shared" si="11"/>
        <v>85.4</v>
      </c>
      <c r="DC6" s="36">
        <f t="shared" si="11"/>
        <v>85.53</v>
      </c>
      <c r="DD6" s="36">
        <f t="shared" si="11"/>
        <v>85.23</v>
      </c>
      <c r="DE6" s="36">
        <f t="shared" si="11"/>
        <v>85.26</v>
      </c>
      <c r="DF6" s="36">
        <f t="shared" si="11"/>
        <v>85.37</v>
      </c>
      <c r="DG6" s="35" t="str">
        <f>IF(DG7="","",IF(DG7="-","【-】","【"&amp;SUBSTITUTE(TEXT(DG7,"#,##0.00"),"-","△")&amp;"】"))</f>
        <v>【90.22】</v>
      </c>
      <c r="DH6" s="36">
        <f>IF(DH7="",NA(),DH7)</f>
        <v>48.24</v>
      </c>
      <c r="DI6" s="36">
        <f t="shared" ref="DI6:DQ6" si="12">IF(DI7="",NA(),DI7)</f>
        <v>49.13</v>
      </c>
      <c r="DJ6" s="36">
        <f t="shared" si="12"/>
        <v>50.21</v>
      </c>
      <c r="DK6" s="36">
        <f t="shared" si="12"/>
        <v>50.93</v>
      </c>
      <c r="DL6" s="36">
        <f t="shared" si="12"/>
        <v>51.3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26.5</v>
      </c>
      <c r="DT6" s="36">
        <f t="shared" ref="DT6:EB6" si="13">IF(DT7="",NA(),DT7)</f>
        <v>26.9</v>
      </c>
      <c r="DU6" s="36">
        <f t="shared" si="13"/>
        <v>26.82</v>
      </c>
      <c r="DV6" s="36">
        <f t="shared" si="13"/>
        <v>25.01</v>
      </c>
      <c r="DW6" s="36">
        <f t="shared" si="13"/>
        <v>24.91</v>
      </c>
      <c r="DX6" s="36">
        <f t="shared" si="13"/>
        <v>7.8</v>
      </c>
      <c r="DY6" s="36">
        <f t="shared" si="13"/>
        <v>8.39</v>
      </c>
      <c r="DZ6" s="36">
        <f t="shared" si="13"/>
        <v>10.09</v>
      </c>
      <c r="EA6" s="36">
        <f t="shared" si="13"/>
        <v>10.54</v>
      </c>
      <c r="EB6" s="36">
        <f t="shared" si="13"/>
        <v>12.03</v>
      </c>
      <c r="EC6" s="35" t="str">
        <f>IF(EC7="","",IF(EC7="-","【-】","【"&amp;SUBSTITUTE(TEXT(EC7,"#,##0.00"),"-","△")&amp;"】"))</f>
        <v>【15.00】</v>
      </c>
      <c r="ED6" s="36">
        <f>IF(ED7="",NA(),ED7)</f>
        <v>0.89</v>
      </c>
      <c r="EE6" s="36">
        <f t="shared" ref="EE6:EM6" si="14">IF(EE7="",NA(),EE7)</f>
        <v>0.47</v>
      </c>
      <c r="EF6" s="36">
        <f t="shared" si="14"/>
        <v>0.28000000000000003</v>
      </c>
      <c r="EG6" s="36">
        <f t="shared" si="14"/>
        <v>0.44</v>
      </c>
      <c r="EH6" s="36">
        <f t="shared" si="14"/>
        <v>0.77</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223255</v>
      </c>
      <c r="D7" s="38">
        <v>46</v>
      </c>
      <c r="E7" s="38">
        <v>1</v>
      </c>
      <c r="F7" s="38">
        <v>0</v>
      </c>
      <c r="G7" s="38">
        <v>1</v>
      </c>
      <c r="H7" s="38" t="s">
        <v>105</v>
      </c>
      <c r="I7" s="38" t="s">
        <v>106</v>
      </c>
      <c r="J7" s="38" t="s">
        <v>107</v>
      </c>
      <c r="K7" s="38" t="s">
        <v>108</v>
      </c>
      <c r="L7" s="38" t="s">
        <v>109</v>
      </c>
      <c r="M7" s="38"/>
      <c r="N7" s="39" t="s">
        <v>110</v>
      </c>
      <c r="O7" s="39">
        <v>87.39</v>
      </c>
      <c r="P7" s="39">
        <v>88.62</v>
      </c>
      <c r="Q7" s="39">
        <v>2266</v>
      </c>
      <c r="R7" s="39">
        <v>38363</v>
      </c>
      <c r="S7" s="39">
        <v>65.16</v>
      </c>
      <c r="T7" s="39">
        <v>588.75</v>
      </c>
      <c r="U7" s="39">
        <v>33905</v>
      </c>
      <c r="V7" s="39">
        <v>15.49</v>
      </c>
      <c r="W7" s="39">
        <v>2188.83</v>
      </c>
      <c r="X7" s="39">
        <v>107.23</v>
      </c>
      <c r="Y7" s="39">
        <v>104.67</v>
      </c>
      <c r="Z7" s="39">
        <v>112.69</v>
      </c>
      <c r="AA7" s="39">
        <v>120.48</v>
      </c>
      <c r="AB7" s="39">
        <v>131.54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1454.06</v>
      </c>
      <c r="AU7" s="39">
        <v>1349.23</v>
      </c>
      <c r="AV7" s="39">
        <v>552.07000000000005</v>
      </c>
      <c r="AW7" s="39">
        <v>634.4</v>
      </c>
      <c r="AX7" s="39">
        <v>523.48</v>
      </c>
      <c r="AY7" s="39">
        <v>852.01</v>
      </c>
      <c r="AZ7" s="39">
        <v>909.68</v>
      </c>
      <c r="BA7" s="39">
        <v>382.09</v>
      </c>
      <c r="BB7" s="39">
        <v>371.31</v>
      </c>
      <c r="BC7" s="39">
        <v>377.63</v>
      </c>
      <c r="BD7" s="39">
        <v>262.87</v>
      </c>
      <c r="BE7" s="39">
        <v>161.5</v>
      </c>
      <c r="BF7" s="39">
        <v>149.69</v>
      </c>
      <c r="BG7" s="39">
        <v>140.04</v>
      </c>
      <c r="BH7" s="39">
        <v>126.1</v>
      </c>
      <c r="BI7" s="39">
        <v>99.95</v>
      </c>
      <c r="BJ7" s="39">
        <v>391.4</v>
      </c>
      <c r="BK7" s="39">
        <v>382.65</v>
      </c>
      <c r="BL7" s="39">
        <v>385.06</v>
      </c>
      <c r="BM7" s="39">
        <v>373.09</v>
      </c>
      <c r="BN7" s="39">
        <v>364.71</v>
      </c>
      <c r="BO7" s="39">
        <v>270.87</v>
      </c>
      <c r="BP7" s="39">
        <v>105.55</v>
      </c>
      <c r="BQ7" s="39">
        <v>102.91</v>
      </c>
      <c r="BR7" s="39">
        <v>105.74</v>
      </c>
      <c r="BS7" s="39">
        <v>114.12</v>
      </c>
      <c r="BT7" s="39">
        <v>125.34</v>
      </c>
      <c r="BU7" s="39">
        <v>95.91</v>
      </c>
      <c r="BV7" s="39">
        <v>96.1</v>
      </c>
      <c r="BW7" s="39">
        <v>99.07</v>
      </c>
      <c r="BX7" s="39">
        <v>99.99</v>
      </c>
      <c r="BY7" s="39">
        <v>100.65</v>
      </c>
      <c r="BZ7" s="39">
        <v>105.59</v>
      </c>
      <c r="CA7" s="39">
        <v>101.34</v>
      </c>
      <c r="CB7" s="39">
        <v>103.91</v>
      </c>
      <c r="CC7" s="39">
        <v>101.13</v>
      </c>
      <c r="CD7" s="39">
        <v>93.98</v>
      </c>
      <c r="CE7" s="39">
        <v>95.61</v>
      </c>
      <c r="CF7" s="39">
        <v>179.29</v>
      </c>
      <c r="CG7" s="39">
        <v>178.39</v>
      </c>
      <c r="CH7" s="39">
        <v>173.03</v>
      </c>
      <c r="CI7" s="39">
        <v>171.15</v>
      </c>
      <c r="CJ7" s="39">
        <v>170.19</v>
      </c>
      <c r="CK7" s="39">
        <v>163.27000000000001</v>
      </c>
      <c r="CL7" s="39">
        <v>65.31</v>
      </c>
      <c r="CM7" s="39">
        <v>66.459999999999994</v>
      </c>
      <c r="CN7" s="39">
        <v>63.55</v>
      </c>
      <c r="CO7" s="39">
        <v>68.319999999999993</v>
      </c>
      <c r="CP7" s="39">
        <v>61.22</v>
      </c>
      <c r="CQ7" s="39">
        <v>59.09</v>
      </c>
      <c r="CR7" s="39">
        <v>59.23</v>
      </c>
      <c r="CS7" s="39">
        <v>58.58</v>
      </c>
      <c r="CT7" s="39">
        <v>58.53</v>
      </c>
      <c r="CU7" s="39">
        <v>59.01</v>
      </c>
      <c r="CV7" s="39">
        <v>59.94</v>
      </c>
      <c r="CW7" s="39">
        <v>74.7</v>
      </c>
      <c r="CX7" s="39">
        <v>72.87</v>
      </c>
      <c r="CY7" s="39">
        <v>74.31</v>
      </c>
      <c r="CZ7" s="39">
        <v>68.87</v>
      </c>
      <c r="DA7" s="39">
        <v>77.260000000000005</v>
      </c>
      <c r="DB7" s="39">
        <v>85.4</v>
      </c>
      <c r="DC7" s="39">
        <v>85.53</v>
      </c>
      <c r="DD7" s="39">
        <v>85.23</v>
      </c>
      <c r="DE7" s="39">
        <v>85.26</v>
      </c>
      <c r="DF7" s="39">
        <v>85.37</v>
      </c>
      <c r="DG7" s="39">
        <v>90.22</v>
      </c>
      <c r="DH7" s="39">
        <v>48.24</v>
      </c>
      <c r="DI7" s="39">
        <v>49.13</v>
      </c>
      <c r="DJ7" s="39">
        <v>50.21</v>
      </c>
      <c r="DK7" s="39">
        <v>50.93</v>
      </c>
      <c r="DL7" s="39">
        <v>51.3</v>
      </c>
      <c r="DM7" s="39">
        <v>36.36</v>
      </c>
      <c r="DN7" s="39">
        <v>37.340000000000003</v>
      </c>
      <c r="DO7" s="39">
        <v>44.31</v>
      </c>
      <c r="DP7" s="39">
        <v>45.75</v>
      </c>
      <c r="DQ7" s="39">
        <v>46.9</v>
      </c>
      <c r="DR7" s="39">
        <v>47.91</v>
      </c>
      <c r="DS7" s="39">
        <v>26.5</v>
      </c>
      <c r="DT7" s="39">
        <v>26.9</v>
      </c>
      <c r="DU7" s="39">
        <v>26.82</v>
      </c>
      <c r="DV7" s="39">
        <v>25.01</v>
      </c>
      <c r="DW7" s="39">
        <v>24.91</v>
      </c>
      <c r="DX7" s="39">
        <v>7.8</v>
      </c>
      <c r="DY7" s="39">
        <v>8.39</v>
      </c>
      <c r="DZ7" s="39">
        <v>10.09</v>
      </c>
      <c r="EA7" s="39">
        <v>10.54</v>
      </c>
      <c r="EB7" s="39">
        <v>12.03</v>
      </c>
      <c r="EC7" s="39">
        <v>15</v>
      </c>
      <c r="ED7" s="39">
        <v>0.89</v>
      </c>
      <c r="EE7" s="39">
        <v>0.47</v>
      </c>
      <c r="EF7" s="39">
        <v>0.28000000000000003</v>
      </c>
      <c r="EG7" s="39">
        <v>0.44</v>
      </c>
      <c r="EH7" s="39">
        <v>0.77</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2018-02-16T02:40:14Z</cp:lastPrinted>
  <dcterms:created xsi:type="dcterms:W3CDTF">2017-12-25T01:29:49Z</dcterms:created>
  <dcterms:modified xsi:type="dcterms:W3CDTF">2018-02-16T04:29:13Z</dcterms:modified>
  <cp:category/>
</cp:coreProperties>
</file>