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2834.NISHIIZU\Desktop\Ｈ２９（216〆切）【依頼】平成28年度決算「経営比較分析表」の分析等について\経営比較分析表（三島市、御殿場市、河津町、西伊豆町、大井川広域）\01　法適水道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<sst xmlns="http://schemas.openxmlformats.org/spreadsheetml/2006/main" count="232" uniqueCount="120">
  <si>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</si>
  <si>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</si>
  <si>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</si>
  <si>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</si>
  <si>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</si>
  <si>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</si>
  <si>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</si>
  <si>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</si>
  <si>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</si>
  <si>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</si>
  <si>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</si>
  <si>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</si>
  <si>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</si>
  <si>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</si>
  <si>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</si>
  <si>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</si>
  <si>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</si>
  <si>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</si>
  <si>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</si>
  <si>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</si>
  <si>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</si>
  <si>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</si>
  <si>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</si>
  <si>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</si>
  <si>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</si>
  <si>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</si>
  <si>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</si>
  <si>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</si>
  <si>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</si>
  <si>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</si>
  <si>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</si>
  <si>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</si>
  <si>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</si>
  <si>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</si>
  <si>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</si>
  <si>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</si>
  <si>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</si>
  <si>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</si>
  <si>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</si>
  <si>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</si>
  <si>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</si>
  <si>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</si>
  <si>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</si>
  <si>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</si>
  <si>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</si>
  <si>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</si>
  <si>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</si>
  <si>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</si>
  <si>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</si>
  <si>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</si>
  <si>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</si>
  <si>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</si>
  <si>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</si>
  <si>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</si>
  <si>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</si>
  <si>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</si>
  <si>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</si>
  <si>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</si>
  <si>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</si>
  <si>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</si>
  <si>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</si>
  <si>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</si>
  <si>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</si>
  <si>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</si>
  <si>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</si>
  <si>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</si>
  <si>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</si>
  <si>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</si>
  <si>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</si>
  <si>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</si>
  <si>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</si>
  <si>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</si>
  <si>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</si>
  <si>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</si>
  <si>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</si>
  <si>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</si>
  <si>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</si>
  <si>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</si>
  <si>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</si>
  <si>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</si>
  <si>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</si>
  <si>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</si>
  <si>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</si>
  <si>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</si>
  <si>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</si>
  <si>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</si>
  <si>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</si>
  <si>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</si>
  <si>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</si>
  <si>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</si>
  <si>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</si>
  <si>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</si>
  <si>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</si>
  <si>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</si>
  <si>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</si>
  <si>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</si>
  <si>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</si>
  <si>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</si>
  <si>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</si>
  <si>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</si>
  <si>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</si>
  <si>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</si>
  <si>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</si>
  <si>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</si>
  <si>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</si>
  <si>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静岡県　西伊豆町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</si>
  <si>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</si>
  <si>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</si>
  <si>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</si>
  <si>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</si>
  <si>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</si>
  <si>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</si>
  <si>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</si>
  <si>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</si>
  <si>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</si>
  <si>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</si>
  <si>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</si>
  <si>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経営収支比率は、１００％以上を確保してはいるものの、ここ数年ではほぼ横ばい傾向となっており、５ヶ年全体の傾向では、人口減少等による加入者の減少に伴い、給水収益は年々減少傾向にある。一方で、短期的支払能力を示す流動比率は、平成２５年度以降は、企業債の償還開始や未払消費税の増大等により、低水準で推移している。　　　　　　　　　　　　　　　　　　　また債務残高については、健全かつ計画的な状態で維持・推移している。　　　　　　　　　　　　　　料金回収率は、１１０％台付近で推移している現状からも、今後の料金改定による収益の改善が課題であり、水道料金の改定を視野に入れた増収計画が必要となって来ている。　　　　　　　　　　　　　一方で給水原価は、１００円台前後で維持・推移しており、効果的な状況となっている。　　　　　　施設利用率は、加入者が減少傾向にある現状の使用量の減少から、年々下落傾向にあるが、ここ数年は横ばいに推移している。　　　　　　　　　　　　有収率は７０％台であるものの、類似団体平均値と比較した場合、依然として低い状態で推移しており、漏水調査等を継続的に行い改善を図り、更なる有収率の向上を図って行く必要がある。</t>
    <rPh sb="1" eb="3">
      <t>ケイエイ</t>
    </rPh>
    <rPh sb="3" eb="5">
      <t>シュウシ</t>
    </rPh>
    <rPh sb="5" eb="7">
      <t>ヒリツ</t>
    </rPh>
    <rPh sb="12" eb="15">
      <t>パーセントイジョウ</t>
    </rPh>
    <rPh sb="16" eb="18">
      <t>カクホ</t>
    </rPh>
    <rPh sb="29" eb="31">
      <t>スウネン</t>
    </rPh>
    <rPh sb="35" eb="36">
      <t>ヨコ</t>
    </rPh>
    <rPh sb="38" eb="40">
      <t>ケイコウ</t>
    </rPh>
    <rPh sb="49" eb="50">
      <t>ネン</t>
    </rPh>
    <rPh sb="50" eb="52">
      <t>ゼンタイ</t>
    </rPh>
    <rPh sb="53" eb="55">
      <t>ケイコウ</t>
    </rPh>
    <rPh sb="58" eb="60">
      <t>ジンコウ</t>
    </rPh>
    <rPh sb="60" eb="62">
      <t>ゲンショウ</t>
    </rPh>
    <rPh sb="62" eb="63">
      <t>トウ</t>
    </rPh>
    <rPh sb="66" eb="69">
      <t>カニュウシャ</t>
    </rPh>
    <rPh sb="70" eb="72">
      <t>ゲンショウ</t>
    </rPh>
    <rPh sb="73" eb="74">
      <t>トモナ</t>
    </rPh>
    <rPh sb="76" eb="78">
      <t>キュウスイ</t>
    </rPh>
    <rPh sb="78" eb="80">
      <t>シュウエキ</t>
    </rPh>
    <rPh sb="81" eb="83">
      <t>ネンネン</t>
    </rPh>
    <rPh sb="83" eb="85">
      <t>ゲンショウ</t>
    </rPh>
    <rPh sb="85" eb="87">
      <t>ケイコウ</t>
    </rPh>
    <rPh sb="91" eb="93">
      <t>イッポウ</t>
    </rPh>
    <rPh sb="95" eb="98">
      <t>タンキテキ</t>
    </rPh>
    <rPh sb="98" eb="100">
      <t>シハライ</t>
    </rPh>
    <rPh sb="100" eb="102">
      <t>ノウリョク</t>
    </rPh>
    <rPh sb="103" eb="104">
      <t>シメ</t>
    </rPh>
    <rPh sb="105" eb="107">
      <t>リュウドウ</t>
    </rPh>
    <rPh sb="107" eb="109">
      <t>ヒリツ</t>
    </rPh>
    <rPh sb="111" eb="113">
      <t>ヘイセイ</t>
    </rPh>
    <rPh sb="121" eb="123">
      <t>キギョウ</t>
    </rPh>
    <rPh sb="123" eb="124">
      <t>サイ</t>
    </rPh>
    <rPh sb="125" eb="127">
      <t>ショウカン</t>
    </rPh>
    <rPh sb="127" eb="129">
      <t>カイシ</t>
    </rPh>
    <rPh sb="130" eb="132">
      <t>ミバラ</t>
    </rPh>
    <rPh sb="132" eb="135">
      <t>ショウヒゼイ</t>
    </rPh>
    <rPh sb="136" eb="138">
      <t>ゾウダイ</t>
    </rPh>
    <rPh sb="138" eb="139">
      <t>トウ</t>
    </rPh>
    <rPh sb="143" eb="146">
      <t>テイスイジュン</t>
    </rPh>
    <rPh sb="147" eb="149">
      <t>スイイ</t>
    </rPh>
    <rPh sb="175" eb="177">
      <t>サイム</t>
    </rPh>
    <rPh sb="177" eb="179">
      <t>ザンダカ</t>
    </rPh>
    <rPh sb="185" eb="187">
      <t>ケンゼン</t>
    </rPh>
    <rPh sb="189" eb="192">
      <t>ケイカクテキ</t>
    </rPh>
    <rPh sb="193" eb="195">
      <t>ジョウタイ</t>
    </rPh>
    <rPh sb="196" eb="198">
      <t>イジ</t>
    </rPh>
    <rPh sb="199" eb="201">
      <t>スイイ</t>
    </rPh>
    <rPh sb="220" eb="222">
      <t>リョウキン</t>
    </rPh>
    <rPh sb="222" eb="224">
      <t>カイシュウ</t>
    </rPh>
    <rPh sb="224" eb="225">
      <t>リツ</t>
    </rPh>
    <rPh sb="231" eb="232">
      <t>ダイ</t>
    </rPh>
    <rPh sb="232" eb="234">
      <t>フキン</t>
    </rPh>
    <rPh sb="235" eb="237">
      <t>スイイ</t>
    </rPh>
    <rPh sb="241" eb="243">
      <t>ゲンジョウ</t>
    </rPh>
    <rPh sb="247" eb="249">
      <t>コンゴ</t>
    </rPh>
    <rPh sb="250" eb="252">
      <t>リョウキン</t>
    </rPh>
    <rPh sb="252" eb="254">
      <t>カイテイ</t>
    </rPh>
    <rPh sb="257" eb="259">
      <t>シュウエキ</t>
    </rPh>
    <rPh sb="260" eb="262">
      <t>カイゼン</t>
    </rPh>
    <rPh sb="263" eb="265">
      <t>カダイ</t>
    </rPh>
    <rPh sb="269" eb="271">
      <t>スイドウ</t>
    </rPh>
    <rPh sb="271" eb="273">
      <t>リョウキン</t>
    </rPh>
    <rPh sb="274" eb="276">
      <t>カイテイ</t>
    </rPh>
    <rPh sb="277" eb="279">
      <t>シヤ</t>
    </rPh>
    <rPh sb="280" eb="281">
      <t>イ</t>
    </rPh>
    <rPh sb="283" eb="285">
      <t>ゾウシュウ</t>
    </rPh>
    <rPh sb="285" eb="287">
      <t>ケイカク</t>
    </rPh>
    <rPh sb="288" eb="290">
      <t>ヒツヨウ</t>
    </rPh>
    <rPh sb="294" eb="295">
      <t>キ</t>
    </rPh>
    <rPh sb="312" eb="314">
      <t>イッポウ</t>
    </rPh>
    <rPh sb="315" eb="317">
      <t>キュウスイ</t>
    </rPh>
    <rPh sb="317" eb="319">
      <t>ゲンカ</t>
    </rPh>
    <rPh sb="324" eb="326">
      <t>エンダイ</t>
    </rPh>
    <rPh sb="326" eb="328">
      <t>ゼンゴ</t>
    </rPh>
    <rPh sb="329" eb="331">
      <t>イジ</t>
    </rPh>
    <rPh sb="332" eb="334">
      <t>スイイ</t>
    </rPh>
    <rPh sb="339" eb="342">
      <t>コウカテキ</t>
    </rPh>
    <rPh sb="343" eb="345">
      <t>ジョウキョウ</t>
    </rPh>
    <rPh sb="358" eb="360">
      <t>シセツ</t>
    </rPh>
    <rPh sb="360" eb="363">
      <t>リヨウリツ</t>
    </rPh>
    <rPh sb="365" eb="368">
      <t>カニュウシャ</t>
    </rPh>
    <rPh sb="369" eb="371">
      <t>ゲンショウ</t>
    </rPh>
    <rPh sb="371" eb="373">
      <t>ケイコウ</t>
    </rPh>
    <rPh sb="376" eb="378">
      <t>ゲンジョウ</t>
    </rPh>
    <rPh sb="379" eb="382">
      <t>シヨウリョウ</t>
    </rPh>
    <rPh sb="383" eb="385">
      <t>ゲンショウ</t>
    </rPh>
    <rPh sb="388" eb="390">
      <t>ネンネン</t>
    </rPh>
    <rPh sb="390" eb="392">
      <t>ゲラク</t>
    </rPh>
    <rPh sb="392" eb="394">
      <t>ケイコウ</t>
    </rPh>
    <rPh sb="401" eb="403">
      <t>スウネン</t>
    </rPh>
    <rPh sb="404" eb="405">
      <t>ヨコ</t>
    </rPh>
    <rPh sb="408" eb="410">
      <t>スイイ</t>
    </rPh>
    <rPh sb="427" eb="429">
      <t>ユウシュウ</t>
    </rPh>
    <rPh sb="429" eb="430">
      <t>リツ</t>
    </rPh>
    <rPh sb="434" eb="435">
      <t>ダイ</t>
    </rPh>
    <rPh sb="442" eb="444">
      <t>ルイジ</t>
    </rPh>
    <rPh sb="444" eb="446">
      <t>ダンタイ</t>
    </rPh>
    <rPh sb="446" eb="449">
      <t>ヘイキンチ</t>
    </rPh>
    <rPh sb="450" eb="452">
      <t>ヒカク</t>
    </rPh>
    <rPh sb="454" eb="456">
      <t>バアイ</t>
    </rPh>
    <rPh sb="457" eb="459">
      <t>イゼン</t>
    </rPh>
    <rPh sb="462" eb="463">
      <t>ヒク</t>
    </rPh>
    <rPh sb="464" eb="466">
      <t>ジョウタイ</t>
    </rPh>
    <rPh sb="467" eb="469">
      <t>スイイ</t>
    </rPh>
    <rPh sb="474" eb="476">
      <t>ロウスイ</t>
    </rPh>
    <rPh sb="476" eb="478">
      <t>チョウサ</t>
    </rPh>
    <rPh sb="478" eb="479">
      <t>トウ</t>
    </rPh>
    <rPh sb="480" eb="483">
      <t>ケイゾクテキ</t>
    </rPh>
    <rPh sb="484" eb="485">
      <t>オコナ</t>
    </rPh>
    <rPh sb="486" eb="488">
      <t>カイゼン</t>
    </rPh>
    <rPh sb="489" eb="490">
      <t>ハカ</t>
    </rPh>
    <rPh sb="492" eb="493">
      <t>サラ</t>
    </rPh>
    <rPh sb="495" eb="497">
      <t>ユウシュウ</t>
    </rPh>
    <rPh sb="497" eb="498">
      <t>リツ</t>
    </rPh>
    <rPh sb="499" eb="501">
      <t>コウジョウ</t>
    </rPh>
    <rPh sb="502" eb="503">
      <t>ハカ</t>
    </rPh>
    <rPh sb="505" eb="506">
      <t>ユ</t>
    </rPh>
    <rPh sb="507" eb="509">
      <t>ヒツヨウ</t>
    </rPh>
    <phoneticPr fontId="4"/>
  </si>
  <si>
    <t>　施設全体での減価償却状況は、ほぼ５０％台で推移しているが、類似団体平均との比較においても若干、高い数値を示している。一方、管路の経年化の状況においては、耐用年数経過資産の除却により、経年化率は平成２７年度からはゼロとなった。また、管路更新率については、ここ数年ゼロ推移が続いているが、当町の計画上、各配水池耐震化を最優先としているため、今後も暫くは、ほぼゼロ推移が見込まれる。なお、配水池完成後は、順次、管路を更新していく計画である。</t>
    <rPh sb="1" eb="3">
      <t>シセツ</t>
    </rPh>
    <rPh sb="3" eb="5">
      <t>ゼンタイ</t>
    </rPh>
    <rPh sb="7" eb="9">
      <t>ゲンカ</t>
    </rPh>
    <rPh sb="9" eb="11">
      <t>ショウキャク</t>
    </rPh>
    <rPh sb="11" eb="13">
      <t>ジョウキョウ</t>
    </rPh>
    <rPh sb="20" eb="21">
      <t>ダイ</t>
    </rPh>
    <rPh sb="22" eb="24">
      <t>スイイ</t>
    </rPh>
    <rPh sb="30" eb="32">
      <t>ルイジ</t>
    </rPh>
    <rPh sb="32" eb="34">
      <t>ダンタイ</t>
    </rPh>
    <rPh sb="34" eb="36">
      <t>ヘイキン</t>
    </rPh>
    <rPh sb="38" eb="40">
      <t>ヒカク</t>
    </rPh>
    <rPh sb="45" eb="47">
      <t>ジャッカン</t>
    </rPh>
    <rPh sb="48" eb="49">
      <t>タカ</t>
    </rPh>
    <rPh sb="50" eb="52">
      <t>スウチ</t>
    </rPh>
    <rPh sb="53" eb="54">
      <t>シメ</t>
    </rPh>
    <rPh sb="59" eb="61">
      <t>イッポウ</t>
    </rPh>
    <rPh sb="62" eb="64">
      <t>カンロ</t>
    </rPh>
    <rPh sb="65" eb="68">
      <t>ケイネンカ</t>
    </rPh>
    <rPh sb="69" eb="71">
      <t>ジョウキョウ</t>
    </rPh>
    <rPh sb="77" eb="79">
      <t>タイヨウ</t>
    </rPh>
    <rPh sb="79" eb="81">
      <t>ネンスウ</t>
    </rPh>
    <rPh sb="81" eb="83">
      <t>ケイカ</t>
    </rPh>
    <rPh sb="83" eb="85">
      <t>シサン</t>
    </rPh>
    <rPh sb="86" eb="88">
      <t>ジョキャク</t>
    </rPh>
    <rPh sb="92" eb="95">
      <t>ケイネンカ</t>
    </rPh>
    <rPh sb="95" eb="96">
      <t>リツ</t>
    </rPh>
    <rPh sb="97" eb="99">
      <t>ヘイセイ</t>
    </rPh>
    <rPh sb="101" eb="103">
      <t>ネンド</t>
    </rPh>
    <rPh sb="116" eb="118">
      <t>カンロ</t>
    </rPh>
    <rPh sb="118" eb="120">
      <t>コウシン</t>
    </rPh>
    <rPh sb="120" eb="121">
      <t>リツ</t>
    </rPh>
    <rPh sb="129" eb="131">
      <t>スウネン</t>
    </rPh>
    <rPh sb="133" eb="135">
      <t>スイイ</t>
    </rPh>
    <rPh sb="136" eb="137">
      <t>ツヅ</t>
    </rPh>
    <rPh sb="143" eb="145">
      <t>トウチョウ</t>
    </rPh>
    <rPh sb="146" eb="148">
      <t>ケイカク</t>
    </rPh>
    <rPh sb="148" eb="149">
      <t>ジョウ</t>
    </rPh>
    <rPh sb="150" eb="151">
      <t>カク</t>
    </rPh>
    <rPh sb="151" eb="154">
      <t>ハイスイチ</t>
    </rPh>
    <rPh sb="154" eb="157">
      <t>タイシンカ</t>
    </rPh>
    <rPh sb="158" eb="159">
      <t>サイ</t>
    </rPh>
    <rPh sb="159" eb="161">
      <t>ユウセン</t>
    </rPh>
    <rPh sb="169" eb="171">
      <t>コンゴ</t>
    </rPh>
    <rPh sb="172" eb="173">
      <t>シバラ</t>
    </rPh>
    <rPh sb="180" eb="182">
      <t>スイイ</t>
    </rPh>
    <rPh sb="183" eb="185">
      <t>ミコ</t>
    </rPh>
    <rPh sb="192" eb="195">
      <t>ハイスイチ</t>
    </rPh>
    <rPh sb="195" eb="197">
      <t>カンセイ</t>
    </rPh>
    <rPh sb="197" eb="198">
      <t>ゴ</t>
    </rPh>
    <rPh sb="200" eb="202">
      <t>ジュンジ</t>
    </rPh>
    <rPh sb="203" eb="205">
      <t>カンロ</t>
    </rPh>
    <rPh sb="206" eb="208">
      <t>コウシン</t>
    </rPh>
    <rPh sb="212" eb="214">
      <t>ケイカク</t>
    </rPh>
    <phoneticPr fontId="4"/>
  </si>
  <si>
    <t>　年々、給水収益も下落傾向にあり、また人口の減少といった流れも深刻化している現状の一方で、施設や管路等の設備の維持・更新も計画的に実施していかなければならない中で、このままの推移で続けば、近い将来には費用が収益を逆転する流れの中にあり、施設機器のダウンサイジング並びに、料金改定を計画的かつ現実的に検討する時期にあるといえる。</t>
    <rPh sb="1" eb="3">
      <t>ネンネン</t>
    </rPh>
    <rPh sb="4" eb="6">
      <t>キュウスイ</t>
    </rPh>
    <rPh sb="6" eb="8">
      <t>シュウエキ</t>
    </rPh>
    <rPh sb="9" eb="11">
      <t>ゲラク</t>
    </rPh>
    <rPh sb="11" eb="13">
      <t>ケイコウ</t>
    </rPh>
    <rPh sb="19" eb="21">
      <t>ジンコウ</t>
    </rPh>
    <rPh sb="22" eb="24">
      <t>ゲンショウ</t>
    </rPh>
    <rPh sb="28" eb="29">
      <t>ナガ</t>
    </rPh>
    <rPh sb="31" eb="34">
      <t>シンコクカ</t>
    </rPh>
    <rPh sb="38" eb="40">
      <t>ゲンジョウ</t>
    </rPh>
    <rPh sb="41" eb="43">
      <t>イッポウ</t>
    </rPh>
    <rPh sb="45" eb="47">
      <t>シセツ</t>
    </rPh>
    <rPh sb="48" eb="50">
      <t>カンロ</t>
    </rPh>
    <rPh sb="50" eb="51">
      <t>トウ</t>
    </rPh>
    <rPh sb="52" eb="54">
      <t>セツビ</t>
    </rPh>
    <rPh sb="55" eb="57">
      <t>イジ</t>
    </rPh>
    <rPh sb="58" eb="60">
      <t>コウシン</t>
    </rPh>
    <rPh sb="61" eb="64">
      <t>ケイカクテキ</t>
    </rPh>
    <rPh sb="65" eb="67">
      <t>ジッシ</t>
    </rPh>
    <rPh sb="79" eb="80">
      <t>ナカ</t>
    </rPh>
    <rPh sb="87" eb="89">
      <t>スイイ</t>
    </rPh>
    <rPh sb="90" eb="91">
      <t>ツヅ</t>
    </rPh>
    <rPh sb="94" eb="95">
      <t>チカ</t>
    </rPh>
    <rPh sb="96" eb="98">
      <t>ショウライ</t>
    </rPh>
    <rPh sb="100" eb="102">
      <t>ヒヨウ</t>
    </rPh>
    <rPh sb="103" eb="105">
      <t>シュウエキ</t>
    </rPh>
    <rPh sb="106" eb="108">
      <t>ギャクテン</t>
    </rPh>
    <rPh sb="110" eb="111">
      <t>ナガ</t>
    </rPh>
    <rPh sb="113" eb="114">
      <t>ナカ</t>
    </rPh>
    <rPh sb="118" eb="120">
      <t>シセツ</t>
    </rPh>
    <rPh sb="120" eb="122">
      <t>キキ</t>
    </rPh>
    <rPh sb="131" eb="132">
      <t>ナラ</t>
    </rPh>
    <rPh sb="135" eb="137">
      <t>リョウキン</t>
    </rPh>
    <rPh sb="137" eb="139">
      <t>カイテイ</t>
    </rPh>
    <rPh sb="140" eb="143">
      <t>ケイカクテキ</t>
    </rPh>
    <rPh sb="145" eb="148">
      <t>ゲンジツテキ</t>
    </rPh>
    <rPh sb="149" eb="151">
      <t>ケントウ</t>
    </rPh>
    <rPh sb="153" eb="155">
      <t>ジキ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</si>
</sst>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630936"/>
        <c:axId val="23463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0.56000000000000005</c:v>
                </c:pt>
                <c:pt idx="3">
                  <c:v>0.65</c:v>
                </c:pt>
                <c:pt idx="4">
                  <c:v>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30936"/>
        <c:axId val="234631328"/>
      </c:lineChart>
      <c:dateAx>
        <c:axId val="234630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631328"/>
        <c:crosses val="autoZero"/>
        <c:auto val="1"/>
        <c:lblOffset val="100"/>
        <c:baseTimeUnit val="years"/>
      </c:dateAx>
      <c:valAx>
        <c:axId val="23463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4630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31.37</c:v>
                </c:pt>
                <c:pt idx="1">
                  <c:v>30.2</c:v>
                </c:pt>
                <c:pt idx="2">
                  <c:v>29.4</c:v>
                </c:pt>
                <c:pt idx="3">
                  <c:v>29.39</c:v>
                </c:pt>
                <c:pt idx="4">
                  <c:v>29.07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53752"/>
        <c:axId val="23865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49.77</c:v>
                </c:pt>
                <c:pt idx="2">
                  <c:v>49.22</c:v>
                </c:pt>
                <c:pt idx="3">
                  <c:v>49.08</c:v>
                </c:pt>
                <c:pt idx="4">
                  <c:v>49.32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653752"/>
        <c:axId val="238654144"/>
      </c:lineChart>
      <c:dateAx>
        <c:axId val="238653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654144"/>
        <c:crosses val="autoZero"/>
        <c:auto val="1"/>
        <c:lblOffset val="100"/>
        <c:baseTimeUnit val="years"/>
      </c:dateAx>
      <c:valAx>
        <c:axId val="23865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653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73.62</c:v>
                </c:pt>
                <c:pt idx="1">
                  <c:v>73.989999999999995</c:v>
                </c:pt>
                <c:pt idx="2">
                  <c:v>72.97</c:v>
                </c:pt>
                <c:pt idx="3">
                  <c:v>73.3</c:v>
                </c:pt>
                <c:pt idx="4">
                  <c:v>73.349999999999994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55320"/>
        <c:axId val="23865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79.98</c:v>
                </c:pt>
                <c:pt idx="2">
                  <c:v>79.48</c:v>
                </c:pt>
                <c:pt idx="3">
                  <c:v>79.3</c:v>
                </c:pt>
                <c:pt idx="4">
                  <c:v>79.34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655320"/>
        <c:axId val="238655712"/>
      </c:lineChart>
      <c:dateAx>
        <c:axId val="238655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655712"/>
        <c:crosses val="autoZero"/>
        <c:auto val="1"/>
        <c:lblOffset val="100"/>
        <c:baseTimeUnit val="years"/>
      </c:dateAx>
      <c:valAx>
        <c:axId val="23865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655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87.47</c:v>
                </c:pt>
                <c:pt idx="1">
                  <c:v>106.47</c:v>
                </c:pt>
                <c:pt idx="2">
                  <c:v>109.81</c:v>
                </c:pt>
                <c:pt idx="3">
                  <c:v>114.78</c:v>
                </c:pt>
                <c:pt idx="4">
                  <c:v>119.55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632504"/>
        <c:axId val="235882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105.53</c:v>
                </c:pt>
                <c:pt idx="2">
                  <c:v>107.2</c:v>
                </c:pt>
                <c:pt idx="3">
                  <c:v>106.62</c:v>
                </c:pt>
                <c:pt idx="4">
                  <c:v>107.95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32504"/>
        <c:axId val="235882616"/>
      </c:lineChart>
      <c:dateAx>
        <c:axId val="234632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882616"/>
        <c:crosses val="autoZero"/>
        <c:auto val="1"/>
        <c:lblOffset val="100"/>
        <c:baseTimeUnit val="years"/>
      </c:dateAx>
      <c:valAx>
        <c:axId val="235882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4632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48.7</c:v>
                </c:pt>
                <c:pt idx="1">
                  <c:v>50.38</c:v>
                </c:pt>
                <c:pt idx="2">
                  <c:v>52.12</c:v>
                </c:pt>
                <c:pt idx="3">
                  <c:v>54.58</c:v>
                </c:pt>
                <c:pt idx="4">
                  <c:v>54.09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83792"/>
        <c:axId val="235884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36.43</c:v>
                </c:pt>
                <c:pt idx="2">
                  <c:v>46.12</c:v>
                </c:pt>
                <c:pt idx="3">
                  <c:v>47.44</c:v>
                </c:pt>
                <c:pt idx="4">
                  <c:v>48.3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83792"/>
        <c:axId val="235884184"/>
      </c:lineChart>
      <c:dateAx>
        <c:axId val="23588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884184"/>
        <c:crosses val="autoZero"/>
        <c:auto val="1"/>
        <c:lblOffset val="100"/>
        <c:baseTimeUnit val="years"/>
      </c:dateAx>
      <c:valAx>
        <c:axId val="235884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88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10.44</c:v>
                </c:pt>
                <c:pt idx="1">
                  <c:v>10.65</c:v>
                </c:pt>
                <c:pt idx="2">
                  <c:v>12.86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85360"/>
        <c:axId val="235885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8.7200000000000006</c:v>
                </c:pt>
                <c:pt idx="2">
                  <c:v>9.86</c:v>
                </c:pt>
                <c:pt idx="3">
                  <c:v>11.16</c:v>
                </c:pt>
                <c:pt idx="4">
                  <c:v>12.43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85360"/>
        <c:axId val="235885752"/>
      </c:lineChart>
      <c:dateAx>
        <c:axId val="23588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885752"/>
        <c:crosses val="autoZero"/>
        <c:auto val="1"/>
        <c:lblOffset val="100"/>
        <c:baseTimeUnit val="years"/>
      </c:dateAx>
      <c:valAx>
        <c:axId val="235885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88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14.57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10.76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03192"/>
        <c:axId val="2382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28.31</c:v>
                </c:pt>
                <c:pt idx="2">
                  <c:v>13.46</c:v>
                </c:pt>
                <c:pt idx="3">
                  <c:v>12.59</c:v>
                </c:pt>
                <c:pt idx="4">
                  <c:v>12.44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03192"/>
        <c:axId val="238203584"/>
      </c:lineChart>
      <c:dateAx>
        <c:axId val="238203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203584"/>
        <c:crosses val="autoZero"/>
        <c:auto val="1"/>
        <c:lblOffset val="100"/>
        <c:baseTimeUnit val="years"/>
      </c:dateAx>
      <c:valAx>
        <c:axId val="238203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203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91365.67</c:v>
                </c:pt>
                <c:pt idx="1">
                  <c:v>4685.45</c:v>
                </c:pt>
                <c:pt idx="2">
                  <c:v>2933.89</c:v>
                </c:pt>
                <c:pt idx="3">
                  <c:v>2938.45</c:v>
                </c:pt>
                <c:pt idx="4">
                  <c:v>560.83000000000004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04760"/>
        <c:axId val="23820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1164.51</c:v>
                </c:pt>
                <c:pt idx="2">
                  <c:v>434.72</c:v>
                </c:pt>
                <c:pt idx="3">
                  <c:v>416.14</c:v>
                </c:pt>
                <c:pt idx="4">
                  <c:v>371.89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04760"/>
        <c:axId val="238205152"/>
      </c:lineChart>
      <c:dateAx>
        <c:axId val="238204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205152"/>
        <c:crosses val="autoZero"/>
        <c:auto val="1"/>
        <c:lblOffset val="100"/>
        <c:baseTimeUnit val="years"/>
      </c:dateAx>
      <c:valAx>
        <c:axId val="238205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204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53.41</c:v>
                </c:pt>
                <c:pt idx="1">
                  <c:v>53.81</c:v>
                </c:pt>
                <c:pt idx="2">
                  <c:v>53.39</c:v>
                </c:pt>
                <c:pt idx="3">
                  <c:v>48.71</c:v>
                </c:pt>
                <c:pt idx="4">
                  <c:v>44.92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06328"/>
        <c:axId val="23833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498.27</c:v>
                </c:pt>
                <c:pt idx="2">
                  <c:v>495.76</c:v>
                </c:pt>
                <c:pt idx="3">
                  <c:v>487.22</c:v>
                </c:pt>
                <c:pt idx="4">
                  <c:v>483.11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06328"/>
        <c:axId val="238332832"/>
      </c:lineChart>
      <c:dateAx>
        <c:axId val="238206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332832"/>
        <c:crosses val="autoZero"/>
        <c:auto val="1"/>
        <c:lblOffset val="100"/>
        <c:baseTimeUnit val="years"/>
      </c:dateAx>
      <c:valAx>
        <c:axId val="238332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206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86.39</c:v>
                </c:pt>
                <c:pt idx="1">
                  <c:v>105.85</c:v>
                </c:pt>
                <c:pt idx="2">
                  <c:v>108.92</c:v>
                </c:pt>
                <c:pt idx="3">
                  <c:v>114.56</c:v>
                </c:pt>
                <c:pt idx="4">
                  <c:v>117.96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334008"/>
        <c:axId val="23833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90.64</c:v>
                </c:pt>
                <c:pt idx="2">
                  <c:v>93.66</c:v>
                </c:pt>
                <c:pt idx="3">
                  <c:v>92.76</c:v>
                </c:pt>
                <c:pt idx="4">
                  <c:v>93.28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34008"/>
        <c:axId val="238334400"/>
      </c:lineChart>
      <c:dateAx>
        <c:axId val="238334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334400"/>
        <c:crosses val="autoZero"/>
        <c:auto val="1"/>
        <c:lblOffset val="100"/>
        <c:baseTimeUnit val="years"/>
      </c:dateAx>
      <c:valAx>
        <c:axId val="23833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334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141.43</c:v>
                </c:pt>
                <c:pt idx="1">
                  <c:v>114.74</c:v>
                </c:pt>
                <c:pt idx="2">
                  <c:v>111.45</c:v>
                </c:pt>
                <c:pt idx="3">
                  <c:v>106.39</c:v>
                </c:pt>
                <c:pt idx="4">
                  <c:v>103.68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335576"/>
        <c:axId val="23833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213.52</c:v>
                </c:pt>
                <c:pt idx="2">
                  <c:v>208.21</c:v>
                </c:pt>
                <c:pt idx="3">
                  <c:v>208.67</c:v>
                </c:pt>
                <c:pt idx="4">
                  <c:v>208.29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35576"/>
        <c:axId val="238335968"/>
      </c:lineChart>
      <c:dateAx>
        <c:axId val="238335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335968"/>
        <c:crosses val="autoZero"/>
        <c:auto val="1"/>
        <c:lblOffset val="100"/>
        <c:baseTimeUnit val="years"/>
      </c:dateAx>
      <c:valAx>
        <c:axId val="23833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335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6" sqref="B6:AG6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静岡県　西伊豆町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8416</v>
      </c>
      <c r="AM8" s="71"/>
      <c r="AN8" s="71"/>
      <c r="AO8" s="71"/>
      <c r="AP8" s="71"/>
      <c r="AQ8" s="71"/>
      <c r="AR8" s="71"/>
      <c r="AS8" s="71"/>
      <c r="AT8" s="67">
        <f>データ!$S$6</f>
        <v>105.54</v>
      </c>
      <c r="AU8" s="68"/>
      <c r="AV8" s="68"/>
      <c r="AW8" s="68"/>
      <c r="AX8" s="68"/>
      <c r="AY8" s="68"/>
      <c r="AZ8" s="68"/>
      <c r="BA8" s="68"/>
      <c r="BB8" s="70">
        <f>データ!$T$6</f>
        <v>79.739999999999995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91.99</v>
      </c>
      <c r="J10" s="68"/>
      <c r="K10" s="68"/>
      <c r="L10" s="68"/>
      <c r="M10" s="68"/>
      <c r="N10" s="68"/>
      <c r="O10" s="69"/>
      <c r="P10" s="70">
        <f>データ!$P$6</f>
        <v>99.77</v>
      </c>
      <c r="Q10" s="70"/>
      <c r="R10" s="70"/>
      <c r="S10" s="70"/>
      <c r="T10" s="70"/>
      <c r="U10" s="70"/>
      <c r="V10" s="70"/>
      <c r="W10" s="71">
        <f>データ!$Q$6</f>
        <v>2052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8307</v>
      </c>
      <c r="AM10" s="71"/>
      <c r="AN10" s="71"/>
      <c r="AO10" s="71"/>
      <c r="AP10" s="71"/>
      <c r="AQ10" s="71"/>
      <c r="AR10" s="71"/>
      <c r="AS10" s="71"/>
      <c r="AT10" s="67">
        <f>データ!$V$6</f>
        <v>27.12</v>
      </c>
      <c r="AU10" s="68"/>
      <c r="AV10" s="68"/>
      <c r="AW10" s="68"/>
      <c r="AX10" s="68"/>
      <c r="AY10" s="68"/>
      <c r="AZ10" s="68"/>
      <c r="BA10" s="68"/>
      <c r="BB10" s="70">
        <f>データ!$W$6</f>
        <v>306.31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118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223069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静岡県　西伊豆町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>
        <f t="shared" si="3"/>
        <v>0</v>
      </c>
      <c r="N6" s="35" t="str">
        <f t="shared" si="3"/>
        <v>-</v>
      </c>
      <c r="O6" s="35">
        <f t="shared" si="3"/>
        <v>91.99</v>
      </c>
      <c r="P6" s="35">
        <f t="shared" si="3"/>
        <v>99.77</v>
      </c>
      <c r="Q6" s="35">
        <f t="shared" si="3"/>
        <v>2052</v>
      </c>
      <c r="R6" s="35">
        <f t="shared" si="3"/>
        <v>8416</v>
      </c>
      <c r="S6" s="35">
        <f t="shared" si="3"/>
        <v>105.54</v>
      </c>
      <c r="T6" s="35">
        <f t="shared" si="3"/>
        <v>79.739999999999995</v>
      </c>
      <c r="U6" s="35">
        <f t="shared" si="3"/>
        <v>8307</v>
      </c>
      <c r="V6" s="35">
        <f t="shared" si="3"/>
        <v>27.12</v>
      </c>
      <c r="W6" s="35">
        <f t="shared" si="3"/>
        <v>306.31</v>
      </c>
      <c r="X6" s="36">
        <f>IF(X7="",NA(),X7)</f>
        <v>87.47</v>
      </c>
      <c r="Y6" s="36">
        <f t="shared" ref="Y6:AG6" si="4">IF(Y7="",NA(),Y7)</f>
        <v>106.47</v>
      </c>
      <c r="Z6" s="36">
        <f t="shared" si="4"/>
        <v>109.81</v>
      </c>
      <c r="AA6" s="36">
        <f t="shared" si="4"/>
        <v>114.78</v>
      </c>
      <c r="AB6" s="36">
        <f t="shared" si="4"/>
        <v>119.55</v>
      </c>
      <c r="AC6" s="36">
        <f t="shared" si="4"/>
        <v>104.95</v>
      </c>
      <c r="AD6" s="36">
        <f t="shared" si="4"/>
        <v>105.53</v>
      </c>
      <c r="AE6" s="36">
        <f t="shared" si="4"/>
        <v>107.2</v>
      </c>
      <c r="AF6" s="36">
        <f t="shared" si="4"/>
        <v>106.62</v>
      </c>
      <c r="AG6" s="36">
        <f t="shared" si="4"/>
        <v>107.95</v>
      </c>
      <c r="AH6" s="35" t="str">
        <f>IF(AH7="","",IF(AH7="-","【-】","【"&amp;SUBSTITUTE(TEXT(AH7,"#,##0.00"),"-","△")&amp;"】"))</f>
        <v>【114.35】</v>
      </c>
      <c r="AI6" s="36">
        <f>IF(AI7="",NA(),AI7)</f>
        <v>14.57</v>
      </c>
      <c r="AJ6" s="35">
        <f t="shared" ref="AJ6:AR6" si="5">IF(AJ7="",NA(),AJ7)</f>
        <v>0</v>
      </c>
      <c r="AK6" s="35">
        <f t="shared" si="5"/>
        <v>0</v>
      </c>
      <c r="AL6" s="36">
        <f t="shared" si="5"/>
        <v>10.76</v>
      </c>
      <c r="AM6" s="35">
        <f t="shared" si="5"/>
        <v>0</v>
      </c>
      <c r="AN6" s="36">
        <f t="shared" si="5"/>
        <v>26.81</v>
      </c>
      <c r="AO6" s="36">
        <f t="shared" si="5"/>
        <v>28.31</v>
      </c>
      <c r="AP6" s="36">
        <f t="shared" si="5"/>
        <v>13.46</v>
      </c>
      <c r="AQ6" s="36">
        <f t="shared" si="5"/>
        <v>12.59</v>
      </c>
      <c r="AR6" s="36">
        <f t="shared" si="5"/>
        <v>12.44</v>
      </c>
      <c r="AS6" s="35" t="str">
        <f>IF(AS7="","",IF(AS7="-","【-】","【"&amp;SUBSTITUTE(TEXT(AS7,"#,##0.00"),"-","△")&amp;"】"))</f>
        <v>【0.79】</v>
      </c>
      <c r="AT6" s="36">
        <f>IF(AT7="",NA(),AT7)</f>
        <v>91365.67</v>
      </c>
      <c r="AU6" s="36">
        <f t="shared" ref="AU6:BC6" si="6">IF(AU7="",NA(),AU7)</f>
        <v>4685.45</v>
      </c>
      <c r="AV6" s="36">
        <f t="shared" si="6"/>
        <v>2933.89</v>
      </c>
      <c r="AW6" s="36">
        <f t="shared" si="6"/>
        <v>2938.45</v>
      </c>
      <c r="AX6" s="36">
        <f t="shared" si="6"/>
        <v>560.83000000000004</v>
      </c>
      <c r="AY6" s="36">
        <f t="shared" si="6"/>
        <v>1002.64</v>
      </c>
      <c r="AZ6" s="36">
        <f t="shared" si="6"/>
        <v>1164.51</v>
      </c>
      <c r="BA6" s="36">
        <f t="shared" si="6"/>
        <v>434.72</v>
      </c>
      <c r="BB6" s="36">
        <f t="shared" si="6"/>
        <v>416.14</v>
      </c>
      <c r="BC6" s="36">
        <f t="shared" si="6"/>
        <v>371.89</v>
      </c>
      <c r="BD6" s="35" t="str">
        <f>IF(BD7="","",IF(BD7="-","【-】","【"&amp;SUBSTITUTE(TEXT(BD7,"#,##0.00"),"-","△")&amp;"】"))</f>
        <v>【262.87】</v>
      </c>
      <c r="BE6" s="36">
        <f>IF(BE7="",NA(),BE7)</f>
        <v>53.41</v>
      </c>
      <c r="BF6" s="36">
        <f t="shared" ref="BF6:BN6" si="7">IF(BF7="",NA(),BF7)</f>
        <v>53.81</v>
      </c>
      <c r="BG6" s="36">
        <f t="shared" si="7"/>
        <v>53.39</v>
      </c>
      <c r="BH6" s="36">
        <f t="shared" si="7"/>
        <v>48.71</v>
      </c>
      <c r="BI6" s="36">
        <f t="shared" si="7"/>
        <v>44.92</v>
      </c>
      <c r="BJ6" s="36">
        <f t="shared" si="7"/>
        <v>520.29999999999995</v>
      </c>
      <c r="BK6" s="36">
        <f t="shared" si="7"/>
        <v>498.27</v>
      </c>
      <c r="BL6" s="36">
        <f t="shared" si="7"/>
        <v>495.76</v>
      </c>
      <c r="BM6" s="36">
        <f t="shared" si="7"/>
        <v>487.22</v>
      </c>
      <c r="BN6" s="36">
        <f t="shared" si="7"/>
        <v>483.11</v>
      </c>
      <c r="BO6" s="35" t="str">
        <f>IF(BO7="","",IF(BO7="-","【-】","【"&amp;SUBSTITUTE(TEXT(BO7,"#,##0.00"),"-","△")&amp;"】"))</f>
        <v>【270.87】</v>
      </c>
      <c r="BP6" s="36">
        <f>IF(BP7="",NA(),BP7)</f>
        <v>86.39</v>
      </c>
      <c r="BQ6" s="36">
        <f t="shared" ref="BQ6:BY6" si="8">IF(BQ7="",NA(),BQ7)</f>
        <v>105.85</v>
      </c>
      <c r="BR6" s="36">
        <f t="shared" si="8"/>
        <v>108.92</v>
      </c>
      <c r="BS6" s="36">
        <f t="shared" si="8"/>
        <v>114.56</v>
      </c>
      <c r="BT6" s="36">
        <f t="shared" si="8"/>
        <v>117.96</v>
      </c>
      <c r="BU6" s="36">
        <f t="shared" si="8"/>
        <v>90.69</v>
      </c>
      <c r="BV6" s="36">
        <f t="shared" si="8"/>
        <v>90.64</v>
      </c>
      <c r="BW6" s="36">
        <f t="shared" si="8"/>
        <v>93.66</v>
      </c>
      <c r="BX6" s="36">
        <f t="shared" si="8"/>
        <v>92.76</v>
      </c>
      <c r="BY6" s="36">
        <f t="shared" si="8"/>
        <v>93.28</v>
      </c>
      <c r="BZ6" s="35" t="str">
        <f>IF(BZ7="","",IF(BZ7="-","【-】","【"&amp;SUBSTITUTE(TEXT(BZ7,"#,##0.00"),"-","△")&amp;"】"))</f>
        <v>【105.59】</v>
      </c>
      <c r="CA6" s="36">
        <f>IF(CA7="",NA(),CA7)</f>
        <v>141.43</v>
      </c>
      <c r="CB6" s="36">
        <f t="shared" ref="CB6:CJ6" si="9">IF(CB7="",NA(),CB7)</f>
        <v>114.74</v>
      </c>
      <c r="CC6" s="36">
        <f t="shared" si="9"/>
        <v>111.45</v>
      </c>
      <c r="CD6" s="36">
        <f t="shared" si="9"/>
        <v>106.39</v>
      </c>
      <c r="CE6" s="36">
        <f t="shared" si="9"/>
        <v>103.68</v>
      </c>
      <c r="CF6" s="36">
        <f t="shared" si="9"/>
        <v>211.08</v>
      </c>
      <c r="CG6" s="36">
        <f t="shared" si="9"/>
        <v>213.52</v>
      </c>
      <c r="CH6" s="36">
        <f t="shared" si="9"/>
        <v>208.21</v>
      </c>
      <c r="CI6" s="36">
        <f t="shared" si="9"/>
        <v>208.67</v>
      </c>
      <c r="CJ6" s="36">
        <f t="shared" si="9"/>
        <v>208.29</v>
      </c>
      <c r="CK6" s="35" t="str">
        <f>IF(CK7="","",IF(CK7="-","【-】","【"&amp;SUBSTITUTE(TEXT(CK7,"#,##0.00"),"-","△")&amp;"】"))</f>
        <v>【163.27】</v>
      </c>
      <c r="CL6" s="36">
        <f>IF(CL7="",NA(),CL7)</f>
        <v>31.37</v>
      </c>
      <c r="CM6" s="36">
        <f t="shared" ref="CM6:CU6" si="10">IF(CM7="",NA(),CM7)</f>
        <v>30.2</v>
      </c>
      <c r="CN6" s="36">
        <f t="shared" si="10"/>
        <v>29.4</v>
      </c>
      <c r="CO6" s="36">
        <f t="shared" si="10"/>
        <v>29.39</v>
      </c>
      <c r="CP6" s="36">
        <f t="shared" si="10"/>
        <v>29.07</v>
      </c>
      <c r="CQ6" s="36">
        <f t="shared" si="10"/>
        <v>49.69</v>
      </c>
      <c r="CR6" s="36">
        <f t="shared" si="10"/>
        <v>49.77</v>
      </c>
      <c r="CS6" s="36">
        <f t="shared" si="10"/>
        <v>49.22</v>
      </c>
      <c r="CT6" s="36">
        <f t="shared" si="10"/>
        <v>49.08</v>
      </c>
      <c r="CU6" s="36">
        <f t="shared" si="10"/>
        <v>49.32</v>
      </c>
      <c r="CV6" s="35" t="str">
        <f>IF(CV7="","",IF(CV7="-","【-】","【"&amp;SUBSTITUTE(TEXT(CV7,"#,##0.00"),"-","△")&amp;"】"))</f>
        <v>【59.94】</v>
      </c>
      <c r="CW6" s="36">
        <f>IF(CW7="",NA(),CW7)</f>
        <v>73.62</v>
      </c>
      <c r="CX6" s="36">
        <f t="shared" ref="CX6:DF6" si="11">IF(CX7="",NA(),CX7)</f>
        <v>73.989999999999995</v>
      </c>
      <c r="CY6" s="36">
        <f t="shared" si="11"/>
        <v>72.97</v>
      </c>
      <c r="CZ6" s="36">
        <f t="shared" si="11"/>
        <v>73.3</v>
      </c>
      <c r="DA6" s="36">
        <f t="shared" si="11"/>
        <v>73.349999999999994</v>
      </c>
      <c r="DB6" s="36">
        <f t="shared" si="11"/>
        <v>80.010000000000005</v>
      </c>
      <c r="DC6" s="36">
        <f t="shared" si="11"/>
        <v>79.98</v>
      </c>
      <c r="DD6" s="36">
        <f t="shared" si="11"/>
        <v>79.48</v>
      </c>
      <c r="DE6" s="36">
        <f t="shared" si="11"/>
        <v>79.3</v>
      </c>
      <c r="DF6" s="36">
        <f t="shared" si="11"/>
        <v>79.34</v>
      </c>
      <c r="DG6" s="35" t="str">
        <f>IF(DG7="","",IF(DG7="-","【-】","【"&amp;SUBSTITUTE(TEXT(DG7,"#,##0.00"),"-","△")&amp;"】"))</f>
        <v>【90.22】</v>
      </c>
      <c r="DH6" s="36">
        <f>IF(DH7="",NA(),DH7)</f>
        <v>48.7</v>
      </c>
      <c r="DI6" s="36">
        <f t="shared" ref="DI6:DQ6" si="12">IF(DI7="",NA(),DI7)</f>
        <v>50.38</v>
      </c>
      <c r="DJ6" s="36">
        <f t="shared" si="12"/>
        <v>52.12</v>
      </c>
      <c r="DK6" s="36">
        <f t="shared" si="12"/>
        <v>54.58</v>
      </c>
      <c r="DL6" s="36">
        <f t="shared" si="12"/>
        <v>54.09</v>
      </c>
      <c r="DM6" s="36">
        <f t="shared" si="12"/>
        <v>35.18</v>
      </c>
      <c r="DN6" s="36">
        <f t="shared" si="12"/>
        <v>36.43</v>
      </c>
      <c r="DO6" s="36">
        <f t="shared" si="12"/>
        <v>46.12</v>
      </c>
      <c r="DP6" s="36">
        <f t="shared" si="12"/>
        <v>47.44</v>
      </c>
      <c r="DQ6" s="36">
        <f t="shared" si="12"/>
        <v>48.3</v>
      </c>
      <c r="DR6" s="35" t="str">
        <f>IF(DR7="","",IF(DR7="-","【-】","【"&amp;SUBSTITUTE(TEXT(DR7,"#,##0.00"),"-","△")&amp;"】"))</f>
        <v>【47.91】</v>
      </c>
      <c r="DS6" s="36">
        <f>IF(DS7="",NA(),DS7)</f>
        <v>10.44</v>
      </c>
      <c r="DT6" s="36">
        <f t="shared" ref="DT6:EB6" si="13">IF(DT7="",NA(),DT7)</f>
        <v>10.65</v>
      </c>
      <c r="DU6" s="36">
        <f t="shared" si="13"/>
        <v>12.86</v>
      </c>
      <c r="DV6" s="35">
        <f t="shared" si="13"/>
        <v>0</v>
      </c>
      <c r="DW6" s="35">
        <f t="shared" si="13"/>
        <v>0</v>
      </c>
      <c r="DX6" s="36">
        <f t="shared" si="13"/>
        <v>8.41</v>
      </c>
      <c r="DY6" s="36">
        <f t="shared" si="13"/>
        <v>8.7200000000000006</v>
      </c>
      <c r="DZ6" s="36">
        <f t="shared" si="13"/>
        <v>9.86</v>
      </c>
      <c r="EA6" s="36">
        <f t="shared" si="13"/>
        <v>11.16</v>
      </c>
      <c r="EB6" s="36">
        <f t="shared" si="13"/>
        <v>12.43</v>
      </c>
      <c r="EC6" s="35" t="str">
        <f>IF(EC7="","",IF(EC7="-","【-】","【"&amp;SUBSTITUTE(TEXT(EC7,"#,##0.00"),"-","△")&amp;"】"))</f>
        <v>【15.00】</v>
      </c>
      <c r="ED6" s="36">
        <f>IF(ED7="",NA(),ED7)</f>
        <v>0.88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0.66</v>
      </c>
      <c r="EJ6" s="36">
        <f t="shared" si="14"/>
        <v>0.64</v>
      </c>
      <c r="EK6" s="36">
        <f t="shared" si="14"/>
        <v>0.56000000000000005</v>
      </c>
      <c r="EL6" s="36">
        <f t="shared" si="14"/>
        <v>0.65</v>
      </c>
      <c r="EM6" s="36">
        <f t="shared" si="14"/>
        <v>0.46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223069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91.99</v>
      </c>
      <c r="P7" s="39">
        <v>99.77</v>
      </c>
      <c r="Q7" s="39">
        <v>2052</v>
      </c>
      <c r="R7" s="39">
        <v>8416</v>
      </c>
      <c r="S7" s="39">
        <v>105.54</v>
      </c>
      <c r="T7" s="39">
        <v>79.739999999999995</v>
      </c>
      <c r="U7" s="39">
        <v>8307</v>
      </c>
      <c r="V7" s="39">
        <v>27.12</v>
      </c>
      <c r="W7" s="39">
        <v>306.31</v>
      </c>
      <c r="X7" s="39">
        <v>87.47</v>
      </c>
      <c r="Y7" s="39">
        <v>106.47</v>
      </c>
      <c r="Z7" s="39">
        <v>109.81</v>
      </c>
      <c r="AA7" s="39">
        <v>114.78</v>
      </c>
      <c r="AB7" s="39">
        <v>119.55</v>
      </c>
      <c r="AC7" s="39">
        <v>104.95</v>
      </c>
      <c r="AD7" s="39">
        <v>105.53</v>
      </c>
      <c r="AE7" s="39">
        <v>107.2</v>
      </c>
      <c r="AF7" s="39">
        <v>106.62</v>
      </c>
      <c r="AG7" s="39">
        <v>107.95</v>
      </c>
      <c r="AH7" s="39">
        <v>114.35</v>
      </c>
      <c r="AI7" s="39">
        <v>14.57</v>
      </c>
      <c r="AJ7" s="39">
        <v>0</v>
      </c>
      <c r="AK7" s="39">
        <v>0</v>
      </c>
      <c r="AL7" s="39">
        <v>10.76</v>
      </c>
      <c r="AM7" s="39">
        <v>0</v>
      </c>
      <c r="AN7" s="39">
        <v>26.81</v>
      </c>
      <c r="AO7" s="39">
        <v>28.31</v>
      </c>
      <c r="AP7" s="39">
        <v>13.46</v>
      </c>
      <c r="AQ7" s="39">
        <v>12.59</v>
      </c>
      <c r="AR7" s="39">
        <v>12.44</v>
      </c>
      <c r="AS7" s="39">
        <v>0.79</v>
      </c>
      <c r="AT7" s="39">
        <v>91365.67</v>
      </c>
      <c r="AU7" s="39">
        <v>4685.45</v>
      </c>
      <c r="AV7" s="39">
        <v>2933.89</v>
      </c>
      <c r="AW7" s="39">
        <v>2938.45</v>
      </c>
      <c r="AX7" s="39">
        <v>560.83000000000004</v>
      </c>
      <c r="AY7" s="39">
        <v>1002.64</v>
      </c>
      <c r="AZ7" s="39">
        <v>1164.51</v>
      </c>
      <c r="BA7" s="39">
        <v>434.72</v>
      </c>
      <c r="BB7" s="39">
        <v>416.14</v>
      </c>
      <c r="BC7" s="39">
        <v>371.89</v>
      </c>
      <c r="BD7" s="39">
        <v>262.87</v>
      </c>
      <c r="BE7" s="39">
        <v>53.41</v>
      </c>
      <c r="BF7" s="39">
        <v>53.81</v>
      </c>
      <c r="BG7" s="39">
        <v>53.39</v>
      </c>
      <c r="BH7" s="39">
        <v>48.71</v>
      </c>
      <c r="BI7" s="39">
        <v>44.92</v>
      </c>
      <c r="BJ7" s="39">
        <v>520.29999999999995</v>
      </c>
      <c r="BK7" s="39">
        <v>498.27</v>
      </c>
      <c r="BL7" s="39">
        <v>495.76</v>
      </c>
      <c r="BM7" s="39">
        <v>487.22</v>
      </c>
      <c r="BN7" s="39">
        <v>483.11</v>
      </c>
      <c r="BO7" s="39">
        <v>270.87</v>
      </c>
      <c r="BP7" s="39">
        <v>86.39</v>
      </c>
      <c r="BQ7" s="39">
        <v>105.85</v>
      </c>
      <c r="BR7" s="39">
        <v>108.92</v>
      </c>
      <c r="BS7" s="39">
        <v>114.56</v>
      </c>
      <c r="BT7" s="39">
        <v>117.96</v>
      </c>
      <c r="BU7" s="39">
        <v>90.69</v>
      </c>
      <c r="BV7" s="39">
        <v>90.64</v>
      </c>
      <c r="BW7" s="39">
        <v>93.66</v>
      </c>
      <c r="BX7" s="39">
        <v>92.76</v>
      </c>
      <c r="BY7" s="39">
        <v>93.28</v>
      </c>
      <c r="BZ7" s="39">
        <v>105.59</v>
      </c>
      <c r="CA7" s="39">
        <v>141.43</v>
      </c>
      <c r="CB7" s="39">
        <v>114.74</v>
      </c>
      <c r="CC7" s="39">
        <v>111.45</v>
      </c>
      <c r="CD7" s="39">
        <v>106.39</v>
      </c>
      <c r="CE7" s="39">
        <v>103.68</v>
      </c>
      <c r="CF7" s="39">
        <v>211.08</v>
      </c>
      <c r="CG7" s="39">
        <v>213.52</v>
      </c>
      <c r="CH7" s="39">
        <v>208.21</v>
      </c>
      <c r="CI7" s="39">
        <v>208.67</v>
      </c>
      <c r="CJ7" s="39">
        <v>208.29</v>
      </c>
      <c r="CK7" s="39">
        <v>163.27000000000001</v>
      </c>
      <c r="CL7" s="39">
        <v>31.37</v>
      </c>
      <c r="CM7" s="39">
        <v>30.2</v>
      </c>
      <c r="CN7" s="39">
        <v>29.4</v>
      </c>
      <c r="CO7" s="39">
        <v>29.39</v>
      </c>
      <c r="CP7" s="39">
        <v>29.07</v>
      </c>
      <c r="CQ7" s="39">
        <v>49.69</v>
      </c>
      <c r="CR7" s="39">
        <v>49.77</v>
      </c>
      <c r="CS7" s="39">
        <v>49.22</v>
      </c>
      <c r="CT7" s="39">
        <v>49.08</v>
      </c>
      <c r="CU7" s="39">
        <v>49.32</v>
      </c>
      <c r="CV7" s="39">
        <v>59.94</v>
      </c>
      <c r="CW7" s="39">
        <v>73.62</v>
      </c>
      <c r="CX7" s="39">
        <v>73.989999999999995</v>
      </c>
      <c r="CY7" s="39">
        <v>72.97</v>
      </c>
      <c r="CZ7" s="39">
        <v>73.3</v>
      </c>
      <c r="DA7" s="39">
        <v>73.349999999999994</v>
      </c>
      <c r="DB7" s="39">
        <v>80.010000000000005</v>
      </c>
      <c r="DC7" s="39">
        <v>79.98</v>
      </c>
      <c r="DD7" s="39">
        <v>79.48</v>
      </c>
      <c r="DE7" s="39">
        <v>79.3</v>
      </c>
      <c r="DF7" s="39">
        <v>79.34</v>
      </c>
      <c r="DG7" s="39">
        <v>90.22</v>
      </c>
      <c r="DH7" s="39">
        <v>48.7</v>
      </c>
      <c r="DI7" s="39">
        <v>50.38</v>
      </c>
      <c r="DJ7" s="39">
        <v>52.12</v>
      </c>
      <c r="DK7" s="39">
        <v>54.58</v>
      </c>
      <c r="DL7" s="39">
        <v>54.09</v>
      </c>
      <c r="DM7" s="39">
        <v>35.18</v>
      </c>
      <c r="DN7" s="39">
        <v>36.43</v>
      </c>
      <c r="DO7" s="39">
        <v>46.12</v>
      </c>
      <c r="DP7" s="39">
        <v>47.44</v>
      </c>
      <c r="DQ7" s="39">
        <v>48.3</v>
      </c>
      <c r="DR7" s="39">
        <v>47.91</v>
      </c>
      <c r="DS7" s="39">
        <v>10.44</v>
      </c>
      <c r="DT7" s="39">
        <v>10.65</v>
      </c>
      <c r="DU7" s="39">
        <v>12.86</v>
      </c>
      <c r="DV7" s="39">
        <v>0</v>
      </c>
      <c r="DW7" s="39">
        <v>0</v>
      </c>
      <c r="DX7" s="39">
        <v>8.41</v>
      </c>
      <c r="DY7" s="39">
        <v>8.7200000000000006</v>
      </c>
      <c r="DZ7" s="39">
        <v>9.86</v>
      </c>
      <c r="EA7" s="39">
        <v>11.16</v>
      </c>
      <c r="EB7" s="39">
        <v>12.43</v>
      </c>
      <c r="EC7" s="39">
        <v>15</v>
      </c>
      <c r="ED7" s="39">
        <v>0.88</v>
      </c>
      <c r="EE7" s="39">
        <v>0</v>
      </c>
      <c r="EF7" s="39">
        <v>0</v>
      </c>
      <c r="EG7" s="39">
        <v>0</v>
      </c>
      <c r="EH7" s="39">
        <v>0</v>
      </c>
      <c r="EI7" s="39">
        <v>0.66</v>
      </c>
      <c r="EJ7" s="39">
        <v>0.64</v>
      </c>
      <c r="EK7" s="39">
        <v>0.56000000000000005</v>
      </c>
      <c r="EL7" s="39">
        <v>0.65</v>
      </c>
      <c r="EM7" s="39">
        <v>0.46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