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0" yWindow="0" windowWidth="20490" windowHeight="7470"/>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<sst xmlns="http://schemas.openxmlformats.org/spreadsheetml/2006/main" count="240" uniqueCount="126">
  <si>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</si>
  <si>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</si>
  <si>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</si>
  <si>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</si>
  <si>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</si>
  <si>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</si>
  <si>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</si>
  <si>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</si>
  <si>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</si>
  <si>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</si>
  <si>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</si>
  <si>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</si>
  <si>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</si>
  <si>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</si>
  <si>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</si>
  <si>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</si>
  <si>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</si>
  <si>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</si>
  <si>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</si>
  <si>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</si>
  <si>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</si>
  <si>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</si>
  <si>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</si>
  <si>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</si>
  <si>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</si>
  <si>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</si>
  <si>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</si>
  <si>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</si>
  <si>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</si>
  <si>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</si>
  <si>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</si>
  <si>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</si>
  <si>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</si>
  <si>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</si>
  <si>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</si>
  <si>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</si>
  <si>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</si>
  <si>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</si>
  <si>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</si>
  <si>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</si>
  <si>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</si>
  <si>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</si>
  <si>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</si>
  <si>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</si>
  <si>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</si>
  <si>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</si>
  <si>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</si>
  <si>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</si>
  <si>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</si>
  <si>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</si>
  <si>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</si>
  <si>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</si>
  <si>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</si>
  <si>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</si>
  <si>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</si>
  <si>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</si>
  <si>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</si>
  <si>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</si>
  <si>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</si>
  <si>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</si>
  <si>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</si>
  <si>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</si>
  <si>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</si>
  <si>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</si>
  <si>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</si>
  <si>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</si>
  <si>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</si>
  <si>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</si>
  <si>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</si>
  <si>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</si>
  <si>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</si>
  <si>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</si>
  <si>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</si>
  <si>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</si>
  <si>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</si>
  <si>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</si>
  <si>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</si>
  <si>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</si>
  <si>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</si>
  <si>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</si>
  <si>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</si>
  <si>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</si>
  <si>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</si>
  <si>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</si>
  <si>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</si>
  <si>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</si>
  <si>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</si>
  <si>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</si>
  <si>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</si>
  <si>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</si>
  <si>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</si>
  <si>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</si>
  <si>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</si>
  <si>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</si>
  <si>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</si>
  <si>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</si>
  <si>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</si>
  <si>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</si>
  <si>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</si>
  <si>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</si>
  <si>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</si>
  <si>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</si>
  <si>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</si>
  <si>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</si>
  <si>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</si>
  <si>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</si>
  <si>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</si>
  <si>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</si>
  <si>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</si>
  <si>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</si>
  <si>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南伊豆町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</si>
  <si>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</si>
  <si>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</si>
  <si>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</si>
  <si>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</si>
  <si>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</si>
  <si>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</si>
  <si>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</si>
  <si>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</si>
  <si>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</si>
  <si>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</si>
  <si>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</si>
  <si>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
　80％以上で推移しているが、一般会計繰入金により経常費用の不足分を補っていることから今後、使用料金の改定による経営改善を図る必要がある。
【企業債残高対事業規模比率】
　類似団体と比較し、低い値である。
　供用開始より15年が経過し、処理場の改築更新工事を実施しているが、今後も計画的に費用の平準化を図りながら改築更新工事を継続していく。
【経費回収率】
　類似団体と比較し当年度は高い値である。
　使用料改定を検討し、経費回収率の向上を図る必要がある。
【汚水処理原価】
　類似団体と比較し低い値であるが、接続率が低迷していることから加入促進に努め、接続率の向上を図る必要がある。
【施設利用率】
　類似団体と比較し当年度は高い値であるが、人口減少に伴う汚水処理人口の減少を踏まえ、接続率向上を図る必要がある。
【水洗化率】
　類似団体と比較し、低い値となっている。
　加入促進に努め、接続率向上を図る必要がある。</t>
    <rPh sb="1" eb="4">
      <t>シュウエキテキ</t>
    </rPh>
    <rPh sb="4" eb="6">
      <t>シュウシ</t>
    </rPh>
    <rPh sb="6" eb="8">
      <t>ヒリツ</t>
    </rPh>
    <rPh sb="14" eb="16">
      <t>イジョウ</t>
    </rPh>
    <rPh sb="17" eb="19">
      <t>スイイ</t>
    </rPh>
    <rPh sb="25" eb="27">
      <t>イッパン</t>
    </rPh>
    <rPh sb="27" eb="29">
      <t>カイケイ</t>
    </rPh>
    <rPh sb="29" eb="31">
      <t>クリイレ</t>
    </rPh>
    <rPh sb="31" eb="32">
      <t>キン</t>
    </rPh>
    <rPh sb="35" eb="37">
      <t>ケイジョウ</t>
    </rPh>
    <rPh sb="37" eb="39">
      <t>ヒヨウ</t>
    </rPh>
    <rPh sb="40" eb="43">
      <t>フソクブン</t>
    </rPh>
    <rPh sb="44" eb="45">
      <t>オギナ</t>
    </rPh>
    <rPh sb="53" eb="55">
      <t>コンゴ</t>
    </rPh>
    <rPh sb="56" eb="59">
      <t>シヨウリョウ</t>
    </rPh>
    <rPh sb="59" eb="60">
      <t>キン</t>
    </rPh>
    <rPh sb="61" eb="63">
      <t>カイテイ</t>
    </rPh>
    <rPh sb="66" eb="68">
      <t>ケイエイ</t>
    </rPh>
    <rPh sb="68" eb="70">
      <t>カイゼン</t>
    </rPh>
    <rPh sb="71" eb="72">
      <t>ハカ</t>
    </rPh>
    <rPh sb="73" eb="75">
      <t>ヒツヨウ</t>
    </rPh>
    <rPh sb="81" eb="83">
      <t>キギョウ</t>
    </rPh>
    <rPh sb="83" eb="84">
      <t>サイ</t>
    </rPh>
    <rPh sb="84" eb="86">
      <t>ザンダカ</t>
    </rPh>
    <rPh sb="86" eb="87">
      <t>タイ</t>
    </rPh>
    <rPh sb="87" eb="89">
      <t>ジギョウ</t>
    </rPh>
    <rPh sb="89" eb="91">
      <t>キボ</t>
    </rPh>
    <rPh sb="91" eb="93">
      <t>ヒリツ</t>
    </rPh>
    <rPh sb="96" eb="98">
      <t>ルイジ</t>
    </rPh>
    <rPh sb="98" eb="100">
      <t>ダンタイ</t>
    </rPh>
    <rPh sb="101" eb="103">
      <t>ヒカク</t>
    </rPh>
    <rPh sb="105" eb="106">
      <t>ヒク</t>
    </rPh>
    <rPh sb="107" eb="108">
      <t>アタイ</t>
    </rPh>
    <rPh sb="114" eb="116">
      <t>キョウヨウ</t>
    </rPh>
    <rPh sb="116" eb="118">
      <t>カイシ</t>
    </rPh>
    <rPh sb="122" eb="123">
      <t>ネン</t>
    </rPh>
    <rPh sb="124" eb="126">
      <t>ケイカ</t>
    </rPh>
    <rPh sb="128" eb="131">
      <t>ショリジョウ</t>
    </rPh>
    <rPh sb="132" eb="134">
      <t>カイチク</t>
    </rPh>
    <rPh sb="134" eb="136">
      <t>コウシン</t>
    </rPh>
    <rPh sb="136" eb="138">
      <t>コウジ</t>
    </rPh>
    <rPh sb="139" eb="141">
      <t>ジッシ</t>
    </rPh>
    <rPh sb="147" eb="149">
      <t>コンゴ</t>
    </rPh>
    <rPh sb="150" eb="153">
      <t>ケイカクテキ</t>
    </rPh>
    <rPh sb="154" eb="156">
      <t>ヒヨウ</t>
    </rPh>
    <rPh sb="157" eb="160">
      <t>ヘイジュンカ</t>
    </rPh>
    <rPh sb="161" eb="162">
      <t>ハカ</t>
    </rPh>
    <rPh sb="166" eb="168">
      <t>カイチク</t>
    </rPh>
    <rPh sb="168" eb="170">
      <t>コウシン</t>
    </rPh>
    <rPh sb="170" eb="172">
      <t>コウジ</t>
    </rPh>
    <rPh sb="173" eb="175">
      <t>ケイゾク</t>
    </rPh>
    <rPh sb="182" eb="184">
      <t>ケイヒ</t>
    </rPh>
    <rPh sb="184" eb="186">
      <t>カイシュウ</t>
    </rPh>
    <rPh sb="186" eb="187">
      <t>リツ</t>
    </rPh>
    <rPh sb="190" eb="192">
      <t>ルイジ</t>
    </rPh>
    <rPh sb="192" eb="194">
      <t>ダンタイ</t>
    </rPh>
    <rPh sb="195" eb="197">
      <t>ヒカク</t>
    </rPh>
    <rPh sb="198" eb="201">
      <t>トウネンド</t>
    </rPh>
    <rPh sb="202" eb="203">
      <t>タカ</t>
    </rPh>
    <rPh sb="204" eb="205">
      <t>アタイ</t>
    </rPh>
    <rPh sb="211" eb="214">
      <t>シヨウリョウ</t>
    </rPh>
    <rPh sb="214" eb="216">
      <t>カイテイ</t>
    </rPh>
    <rPh sb="217" eb="219">
      <t>ケントウ</t>
    </rPh>
    <rPh sb="221" eb="223">
      <t>ケイヒ</t>
    </rPh>
    <rPh sb="223" eb="225">
      <t>カイシュウ</t>
    </rPh>
    <rPh sb="225" eb="226">
      <t>リツ</t>
    </rPh>
    <rPh sb="227" eb="229">
      <t>コウジョウ</t>
    </rPh>
    <rPh sb="230" eb="231">
      <t>ハカ</t>
    </rPh>
    <rPh sb="232" eb="234">
      <t>ヒツヨウ</t>
    </rPh>
    <rPh sb="240" eb="242">
      <t>オスイ</t>
    </rPh>
    <rPh sb="242" eb="244">
      <t>ショリ</t>
    </rPh>
    <rPh sb="244" eb="246">
      <t>ゲンカ</t>
    </rPh>
    <rPh sb="249" eb="251">
      <t>ルイジ</t>
    </rPh>
    <rPh sb="251" eb="253">
      <t>ダンタイ</t>
    </rPh>
    <rPh sb="254" eb="256">
      <t>ヒカク</t>
    </rPh>
    <rPh sb="257" eb="258">
      <t>ヒク</t>
    </rPh>
    <rPh sb="259" eb="260">
      <t>アタイ</t>
    </rPh>
    <rPh sb="265" eb="267">
      <t>セツゾク</t>
    </rPh>
    <rPh sb="267" eb="268">
      <t>リツ</t>
    </rPh>
    <rPh sb="269" eb="271">
      <t>テイメイ</t>
    </rPh>
    <rPh sb="279" eb="281">
      <t>カニュウ</t>
    </rPh>
    <rPh sb="281" eb="283">
      <t>ソクシン</t>
    </rPh>
    <rPh sb="284" eb="285">
      <t>ツト</t>
    </rPh>
    <rPh sb="287" eb="289">
      <t>セツゾク</t>
    </rPh>
    <rPh sb="289" eb="290">
      <t>リツ</t>
    </rPh>
    <rPh sb="291" eb="293">
      <t>コウジョウ</t>
    </rPh>
    <rPh sb="294" eb="295">
      <t>ハカ</t>
    </rPh>
    <rPh sb="296" eb="298">
      <t>ヒツヨウ</t>
    </rPh>
    <rPh sb="304" eb="306">
      <t>シセツ</t>
    </rPh>
    <rPh sb="306" eb="309">
      <t>リヨウリツ</t>
    </rPh>
    <rPh sb="312" eb="314">
      <t>ルイジ</t>
    </rPh>
    <rPh sb="314" eb="316">
      <t>ダンタイ</t>
    </rPh>
    <rPh sb="317" eb="319">
      <t>ヒカク</t>
    </rPh>
    <rPh sb="320" eb="323">
      <t>トウネンド</t>
    </rPh>
    <rPh sb="324" eb="325">
      <t>タカ</t>
    </rPh>
    <rPh sb="326" eb="327">
      <t>アタイ</t>
    </rPh>
    <rPh sb="332" eb="334">
      <t>ジンコウ</t>
    </rPh>
    <rPh sb="334" eb="336">
      <t>ゲンショウ</t>
    </rPh>
    <rPh sb="337" eb="338">
      <t>トモナ</t>
    </rPh>
    <rPh sb="339" eb="341">
      <t>オスイ</t>
    </rPh>
    <rPh sb="341" eb="343">
      <t>ショリ</t>
    </rPh>
    <rPh sb="343" eb="345">
      <t>ジンコウ</t>
    </rPh>
    <rPh sb="346" eb="348">
      <t>ゲンショウ</t>
    </rPh>
    <rPh sb="349" eb="350">
      <t>フ</t>
    </rPh>
    <rPh sb="353" eb="355">
      <t>セツゾク</t>
    </rPh>
    <rPh sb="355" eb="356">
      <t>リツ</t>
    </rPh>
    <rPh sb="356" eb="358">
      <t>コウジョウ</t>
    </rPh>
    <rPh sb="359" eb="360">
      <t>ハカ</t>
    </rPh>
    <rPh sb="361" eb="363">
      <t>ヒツヨウ</t>
    </rPh>
    <rPh sb="369" eb="372">
      <t>スイセンカ</t>
    </rPh>
    <rPh sb="372" eb="373">
      <t>リツ</t>
    </rPh>
    <rPh sb="376" eb="378">
      <t>ルイジ</t>
    </rPh>
    <rPh sb="378" eb="380">
      <t>ダンタイ</t>
    </rPh>
    <rPh sb="381" eb="383">
      <t>ヒカク</t>
    </rPh>
    <rPh sb="385" eb="386">
      <t>ヒク</t>
    </rPh>
    <rPh sb="387" eb="388">
      <t>アタイ</t>
    </rPh>
    <rPh sb="397" eb="399">
      <t>カニュウ</t>
    </rPh>
    <rPh sb="399" eb="401">
      <t>ソクシン</t>
    </rPh>
    <rPh sb="402" eb="403">
      <t>ツト</t>
    </rPh>
    <rPh sb="405" eb="407">
      <t>セツゾク</t>
    </rPh>
    <rPh sb="407" eb="408">
      <t>リツ</t>
    </rPh>
    <rPh sb="408" eb="410">
      <t>コウジョウ</t>
    </rPh>
    <rPh sb="411" eb="412">
      <t>ハカ</t>
    </rPh>
    <rPh sb="413" eb="415">
      <t>ヒツヨウ</t>
    </rPh>
    <phoneticPr fontId="7"/>
  </si>
  <si>
    <t>【管渠改善率】
　管渠延長は約28㎞で、平成26年度より管渠内部のカメラ調査を順次行っている。
　調査結果を基に更新等が必要な場合には、費用の平準化を図りながら計画的な更新等を行っていく必要がある。</t>
    <rPh sb="1" eb="3">
      <t>カンキョ</t>
    </rPh>
    <rPh sb="3" eb="5">
      <t>カイゼン</t>
    </rPh>
    <rPh sb="5" eb="6">
      <t>リツ</t>
    </rPh>
    <rPh sb="9" eb="11">
      <t>カンキョ</t>
    </rPh>
    <rPh sb="11" eb="13">
      <t>エンチョウ</t>
    </rPh>
    <rPh sb="14" eb="15">
      <t>ヤク</t>
    </rPh>
    <rPh sb="20" eb="22">
      <t>ヘイセイ</t>
    </rPh>
    <rPh sb="24" eb="25">
      <t>ネン</t>
    </rPh>
    <rPh sb="25" eb="26">
      <t>ド</t>
    </rPh>
    <rPh sb="28" eb="30">
      <t>カンキョ</t>
    </rPh>
    <rPh sb="30" eb="32">
      <t>ナイブ</t>
    </rPh>
    <rPh sb="36" eb="38">
      <t>チョウサ</t>
    </rPh>
    <rPh sb="39" eb="41">
      <t>ジュンジ</t>
    </rPh>
    <rPh sb="41" eb="42">
      <t>オコナ</t>
    </rPh>
    <rPh sb="49" eb="51">
      <t>チョウサ</t>
    </rPh>
    <rPh sb="51" eb="53">
      <t>ケッカ</t>
    </rPh>
    <rPh sb="54" eb="55">
      <t>モト</t>
    </rPh>
    <rPh sb="56" eb="58">
      <t>コウシン</t>
    </rPh>
    <rPh sb="58" eb="59">
      <t>トウ</t>
    </rPh>
    <rPh sb="60" eb="62">
      <t>ヒツヨウ</t>
    </rPh>
    <rPh sb="63" eb="65">
      <t>バアイ</t>
    </rPh>
    <rPh sb="68" eb="70">
      <t>ヒヨウ</t>
    </rPh>
    <rPh sb="71" eb="74">
      <t>ヘイジュンカ</t>
    </rPh>
    <rPh sb="75" eb="76">
      <t>ハカ</t>
    </rPh>
    <rPh sb="80" eb="83">
      <t>ケイカクテキ</t>
    </rPh>
    <rPh sb="84" eb="86">
      <t>コウシン</t>
    </rPh>
    <rPh sb="86" eb="87">
      <t>トウ</t>
    </rPh>
    <rPh sb="88" eb="89">
      <t>オコナ</t>
    </rPh>
    <rPh sb="93" eb="95">
      <t>ヒツヨウ</t>
    </rPh>
    <phoneticPr fontId="7"/>
  </si>
  <si>
    <t>　使用料改定については、平成30年度に料金等審議会を開催し、改定に向けた審議を行う予定である。
　接続率の向上については、課内の他係等に協力をお願いし、戸別訪問等により加入促進に努める必要がある。
　施設の改築更新については、平成24年度に策定した、長寿命化計画により対象とした施設の改築工事が平成29年度には終了することから、以降は、対象とならなかった設備等について、緊急性、重要度を考慮し、計画的に改築更新を行い施設の長寿命化を図っていく必要がある。</t>
    <rPh sb="12" eb="14">
      <t>ヘイセイ</t>
    </rPh>
    <rPh sb="16" eb="18">
      <t>ネンド</t>
    </rPh>
    <rPh sb="19" eb="21">
      <t>リョウキン</t>
    </rPh>
    <rPh sb="21" eb="22">
      <t>トウ</t>
    </rPh>
    <rPh sb="22" eb="25">
      <t>シンギカイ</t>
    </rPh>
    <rPh sb="26" eb="28">
      <t>カイサイ</t>
    </rPh>
    <rPh sb="30" eb="32">
      <t>カイテイ</t>
    </rPh>
    <rPh sb="33" eb="34">
      <t>ム</t>
    </rPh>
    <rPh sb="36" eb="38">
      <t>シンギ</t>
    </rPh>
    <rPh sb="39" eb="40">
      <t>オコナ</t>
    </rPh>
    <rPh sb="41" eb="43">
      <t>ヨテイ</t>
    </rPh>
    <rPh sb="49" eb="51">
      <t>セツゾク</t>
    </rPh>
    <rPh sb="51" eb="52">
      <t>リツ</t>
    </rPh>
    <rPh sb="53" eb="55">
      <t>コウジョウ</t>
    </rPh>
    <rPh sb="61" eb="63">
      <t>カナイ</t>
    </rPh>
    <rPh sb="64" eb="65">
      <t>タ</t>
    </rPh>
    <rPh sb="65" eb="66">
      <t>カカ</t>
    </rPh>
    <rPh sb="66" eb="67">
      <t>トウ</t>
    </rPh>
    <rPh sb="68" eb="70">
      <t>キョウリョク</t>
    </rPh>
    <rPh sb="72" eb="73">
      <t>ネガ</t>
    </rPh>
    <rPh sb="76" eb="78">
      <t>コベツ</t>
    </rPh>
    <rPh sb="78" eb="80">
      <t>ホウモン</t>
    </rPh>
    <rPh sb="80" eb="81">
      <t>トウ</t>
    </rPh>
    <rPh sb="84" eb="86">
      <t>カニュウ</t>
    </rPh>
    <rPh sb="86" eb="88">
      <t>ソクシン</t>
    </rPh>
    <rPh sb="89" eb="90">
      <t>ツト</t>
    </rPh>
    <rPh sb="92" eb="94">
      <t>ヒツヨウ</t>
    </rPh>
    <rPh sb="100" eb="102">
      <t>シセツ</t>
    </rPh>
    <rPh sb="103" eb="105">
      <t>カイチク</t>
    </rPh>
    <rPh sb="105" eb="107">
      <t>コウシン</t>
    </rPh>
    <rPh sb="113" eb="115">
      <t>ヘイセイ</t>
    </rPh>
    <rPh sb="117" eb="119">
      <t>ネンド</t>
    </rPh>
    <rPh sb="120" eb="122">
      <t>サクテイ</t>
    </rPh>
    <rPh sb="125" eb="126">
      <t>チョウ</t>
    </rPh>
    <rPh sb="126" eb="129">
      <t>ジュミョウカ</t>
    </rPh>
    <rPh sb="129" eb="131">
      <t>ケイカク</t>
    </rPh>
    <rPh sb="134" eb="136">
      <t>タイショウ</t>
    </rPh>
    <rPh sb="139" eb="141">
      <t>シセツ</t>
    </rPh>
    <rPh sb="142" eb="144">
      <t>カイチク</t>
    </rPh>
    <rPh sb="144" eb="146">
      <t>コウジ</t>
    </rPh>
    <rPh sb="147" eb="149">
      <t>ヘイセイ</t>
    </rPh>
    <rPh sb="151" eb="152">
      <t>ネン</t>
    </rPh>
    <rPh sb="152" eb="153">
      <t>ド</t>
    </rPh>
    <rPh sb="155" eb="157">
      <t>シュウリョウ</t>
    </rPh>
    <rPh sb="164" eb="166">
      <t>イコウ</t>
    </rPh>
    <rPh sb="168" eb="170">
      <t>タイショウ</t>
    </rPh>
    <rPh sb="177" eb="179">
      <t>セツビ</t>
    </rPh>
    <rPh sb="179" eb="180">
      <t>トウ</t>
    </rPh>
    <rPh sb="185" eb="188">
      <t>キンキュウセイ</t>
    </rPh>
    <rPh sb="189" eb="192">
      <t>ジュウヨウド</t>
    </rPh>
    <rPh sb="193" eb="195">
      <t>コウリョ</t>
    </rPh>
    <rPh sb="197" eb="200">
      <t>ケイカクテキ</t>
    </rPh>
    <rPh sb="201" eb="203">
      <t>カイチク</t>
    </rPh>
    <rPh sb="203" eb="205">
      <t>コウシン</t>
    </rPh>
    <rPh sb="206" eb="207">
      <t>オコナ</t>
    </rPh>
    <rPh sb="208" eb="210">
      <t>シセツ</t>
    </rPh>
    <rPh sb="211" eb="212">
      <t>チョウ</t>
    </rPh>
    <rPh sb="212" eb="215">
      <t>ジュミョウカ</t>
    </rPh>
    <rPh sb="216" eb="217">
      <t>ハカ</t>
    </rPh>
    <rPh sb="221" eb="223">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</si>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</sst>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0.57999999999999996</c:v>
                </c:pt>
                <c:pt idx="3">
                  <c:v>0</c:v>
                </c:pt>
                <c:pt idx="4">
                  <c:v>0</c:v>
                </c:pt>
              </c:numCache>
            </c:numRef>
          </c:val>
        </c:ser>
        <c:dLbls>
          <c:showLegendKey val="0"/>
          <c:showVal val="0"/>
          <c:showCatName val="0"/>
          <c:showSerName val="0"/>
          <c:showPercent val="0"/>
          <c:showBubbleSize val="0"/>
        </c:dLbls>
        <c:gapWidth val="150"/>
        <c:axId val="105144320"/>
        <c:axId val="1051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0.2</c:v>
                </c:pt>
                <c:pt idx="4" formatCode="#,##0.00;&quot;△&quot;#,##0.00;&quot;-&quot;">
                  <c:v>0.1</c:v>
                </c:pt>
              </c:numCache>
            </c:numRef>
          </c:val>
          <c:smooth val="0"/>
        </c:ser>
        <c:dLbls>
          <c:showLegendKey val="0"/>
          <c:showVal val="0"/>
          <c:showCatName val="0"/>
          <c:showSerName val="0"/>
          <c:showPercent val="0"/>
          <c:showBubbleSize val="0"/>
        </c:dLbls>
        <c:marker val="1"/>
        <c:smooth val="0"/>
        <c:axId val="105144320"/>
        <c:axId val="105146240"/>
      </c:lineChart>
      <c:dateAx>
        <c:axId val="105144320"/>
        <c:scaling>
          <c:orientation val="minMax"/>
        </c:scaling>
        <c:delete val="1"/>
        <c:axPos val="b"/>
        <c:numFmt formatCode="ge" sourceLinked="1"/>
        <c:majorTickMark val="none"/>
        <c:minorTickMark val="none"/>
        <c:tickLblPos val="none"/>
        <c:crossAx val="105146240"/>
        <c:crosses val="autoZero"/>
        <c:auto val="1"/>
        <c:lblOffset val="100"/>
        <c:baseTimeUnit val="years"/>
      </c:dateAx>
      <c:valAx>
        <c:axId val="1051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34.82</c:v>
                </c:pt>
                <c:pt idx="1">
                  <c:v>33.880000000000003</c:v>
                </c:pt>
                <c:pt idx="2">
                  <c:v>33.799999999999997</c:v>
                </c:pt>
                <c:pt idx="3">
                  <c:v>34.64</c:v>
                </c:pt>
                <c:pt idx="4">
                  <c:v>55.05</c:v>
                </c:pt>
              </c:numCache>
            </c:numRef>
          </c:val>
        </c:ser>
        <c:dLbls>
          <c:showLegendKey val="0"/>
          <c:showVal val="0"/>
          <c:showCatName val="0"/>
          <c:showSerName val="0"/>
          <c:showPercent val="0"/>
          <c:showBubbleSize val="0"/>
        </c:dLbls>
        <c:gapWidth val="150"/>
        <c:axId val="106946944"/>
        <c:axId val="1069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39.869999999999997</c:v>
                </c:pt>
                <c:pt idx="4">
                  <c:v>49.25</c:v>
                </c:pt>
              </c:numCache>
            </c:numRef>
          </c:val>
          <c:smooth val="0"/>
        </c:ser>
        <c:dLbls>
          <c:showLegendKey val="0"/>
          <c:showVal val="0"/>
          <c:showCatName val="0"/>
          <c:showSerName val="0"/>
          <c:showPercent val="0"/>
          <c:showBubbleSize val="0"/>
        </c:dLbls>
        <c:marker val="1"/>
        <c:smooth val="0"/>
        <c:axId val="106946944"/>
        <c:axId val="106948864"/>
      </c:lineChart>
      <c:dateAx>
        <c:axId val="106946944"/>
        <c:scaling>
          <c:orientation val="minMax"/>
        </c:scaling>
        <c:delete val="1"/>
        <c:axPos val="b"/>
        <c:numFmt formatCode="ge" sourceLinked="1"/>
        <c:majorTickMark val="none"/>
        <c:minorTickMark val="none"/>
        <c:tickLblPos val="none"/>
        <c:crossAx val="106948864"/>
        <c:crosses val="autoZero"/>
        <c:auto val="1"/>
        <c:lblOffset val="100"/>
        <c:baseTimeUnit val="years"/>
      </c:dateAx>
      <c:valAx>
        <c:axId val="1069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52.99</c:v>
                </c:pt>
                <c:pt idx="1">
                  <c:v>47.61</c:v>
                </c:pt>
                <c:pt idx="2">
                  <c:v>52.87</c:v>
                </c:pt>
                <c:pt idx="3">
                  <c:v>51.91</c:v>
                </c:pt>
                <c:pt idx="4">
                  <c:v>51.23</c:v>
                </c:pt>
              </c:numCache>
            </c:numRef>
          </c:val>
        </c:ser>
        <c:dLbls>
          <c:showLegendKey val="0"/>
          <c:showVal val="0"/>
          <c:showCatName val="0"/>
          <c:showSerName val="0"/>
          <c:showPercent val="0"/>
          <c:showBubbleSize val="0"/>
        </c:dLbls>
        <c:gapWidth val="150"/>
        <c:axId val="106648320"/>
        <c:axId val="1066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61.37</c:v>
                </c:pt>
                <c:pt idx="4">
                  <c:v>84.12</c:v>
                </c:pt>
              </c:numCache>
            </c:numRef>
          </c:val>
          <c:smooth val="0"/>
        </c:ser>
        <c:dLbls>
          <c:showLegendKey val="0"/>
          <c:showVal val="0"/>
          <c:showCatName val="0"/>
          <c:showSerName val="0"/>
          <c:showPercent val="0"/>
          <c:showBubbleSize val="0"/>
        </c:dLbls>
        <c:marker val="1"/>
        <c:smooth val="0"/>
        <c:axId val="106648320"/>
        <c:axId val="106650240"/>
      </c:lineChart>
      <c:dateAx>
        <c:axId val="106648320"/>
        <c:scaling>
          <c:orientation val="minMax"/>
        </c:scaling>
        <c:delete val="1"/>
        <c:axPos val="b"/>
        <c:numFmt formatCode="ge" sourceLinked="1"/>
        <c:majorTickMark val="none"/>
        <c:minorTickMark val="none"/>
        <c:tickLblPos val="none"/>
        <c:crossAx val="106650240"/>
        <c:crosses val="autoZero"/>
        <c:auto val="1"/>
        <c:lblOffset val="100"/>
        <c:baseTimeUnit val="years"/>
      </c:dateAx>
      <c:valAx>
        <c:axId val="1066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80.69</c:v>
                </c:pt>
                <c:pt idx="1">
                  <c:v>82.27</c:v>
                </c:pt>
                <c:pt idx="2">
                  <c:v>110.08</c:v>
                </c:pt>
                <c:pt idx="3">
                  <c:v>93.92</c:v>
                </c:pt>
                <c:pt idx="4">
                  <c:v>91.29</c:v>
                </c:pt>
              </c:numCache>
            </c:numRef>
          </c:val>
        </c:ser>
        <c:dLbls>
          <c:showLegendKey val="0"/>
          <c:showVal val="0"/>
          <c:showCatName val="0"/>
          <c:showSerName val="0"/>
          <c:showPercent val="0"/>
          <c:showBubbleSize val="0"/>
        </c:dLbls>
        <c:gapWidth val="150"/>
        <c:axId val="105058688"/>
        <c:axId val="10518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058688"/>
        <c:axId val="105184640"/>
      </c:lineChart>
      <c:dateAx>
        <c:axId val="105058688"/>
        <c:scaling>
          <c:orientation val="minMax"/>
        </c:scaling>
        <c:delete val="1"/>
        <c:axPos val="b"/>
        <c:numFmt formatCode="ge" sourceLinked="1"/>
        <c:majorTickMark val="none"/>
        <c:minorTickMark val="none"/>
        <c:tickLblPos val="none"/>
        <c:crossAx val="105184640"/>
        <c:crosses val="autoZero"/>
        <c:auto val="1"/>
        <c:lblOffset val="100"/>
        <c:baseTimeUnit val="years"/>
      </c:dateAx>
      <c:valAx>
        <c:axId val="1051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069568"/>
        <c:axId val="1051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069568"/>
        <c:axId val="105100416"/>
      </c:lineChart>
      <c:dateAx>
        <c:axId val="105069568"/>
        <c:scaling>
          <c:orientation val="minMax"/>
        </c:scaling>
        <c:delete val="1"/>
        <c:axPos val="b"/>
        <c:numFmt formatCode="ge" sourceLinked="1"/>
        <c:majorTickMark val="none"/>
        <c:minorTickMark val="none"/>
        <c:tickLblPos val="none"/>
        <c:crossAx val="105100416"/>
        <c:crosses val="autoZero"/>
        <c:auto val="1"/>
        <c:lblOffset val="100"/>
        <c:baseTimeUnit val="years"/>
      </c:dateAx>
      <c:valAx>
        <c:axId val="1051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206144"/>
        <c:axId val="10520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06144"/>
        <c:axId val="105208064"/>
      </c:lineChart>
      <c:dateAx>
        <c:axId val="105206144"/>
        <c:scaling>
          <c:orientation val="minMax"/>
        </c:scaling>
        <c:delete val="1"/>
        <c:axPos val="b"/>
        <c:numFmt formatCode="ge" sourceLinked="1"/>
        <c:majorTickMark val="none"/>
        <c:minorTickMark val="none"/>
        <c:tickLblPos val="none"/>
        <c:crossAx val="105208064"/>
        <c:crosses val="autoZero"/>
        <c:auto val="1"/>
        <c:lblOffset val="100"/>
        <c:baseTimeUnit val="years"/>
      </c:dateAx>
      <c:valAx>
        <c:axId val="1052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500864"/>
        <c:axId val="1065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00864"/>
        <c:axId val="106502784"/>
      </c:lineChart>
      <c:dateAx>
        <c:axId val="106500864"/>
        <c:scaling>
          <c:orientation val="minMax"/>
        </c:scaling>
        <c:delete val="1"/>
        <c:axPos val="b"/>
        <c:numFmt formatCode="ge" sourceLinked="1"/>
        <c:majorTickMark val="none"/>
        <c:minorTickMark val="none"/>
        <c:tickLblPos val="none"/>
        <c:crossAx val="106502784"/>
        <c:crosses val="autoZero"/>
        <c:auto val="1"/>
        <c:lblOffset val="100"/>
        <c:baseTimeUnit val="years"/>
      </c:dateAx>
      <c:valAx>
        <c:axId val="1065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533248"/>
        <c:axId val="1065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33248"/>
        <c:axId val="106535168"/>
      </c:lineChart>
      <c:dateAx>
        <c:axId val="106533248"/>
        <c:scaling>
          <c:orientation val="minMax"/>
        </c:scaling>
        <c:delete val="1"/>
        <c:axPos val="b"/>
        <c:numFmt formatCode="ge" sourceLinked="1"/>
        <c:majorTickMark val="none"/>
        <c:minorTickMark val="none"/>
        <c:tickLblPos val="none"/>
        <c:crossAx val="106535168"/>
        <c:crosses val="autoZero"/>
        <c:auto val="1"/>
        <c:lblOffset val="100"/>
        <c:baseTimeUnit val="years"/>
      </c:dateAx>
      <c:valAx>
        <c:axId val="1065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1227.94</c:v>
                </c:pt>
                <c:pt idx="1">
                  <c:v>1173.56</c:v>
                </c:pt>
                <c:pt idx="2">
                  <c:v>1151.68</c:v>
                </c:pt>
                <c:pt idx="3" formatCode="#,##0.00;&quot;△&quot;#,##0.00">
                  <c:v>0</c:v>
                </c:pt>
                <c:pt idx="4" formatCode="#,##0.00;&quot;△&quot;#,##0.00">
                  <c:v>0</c:v>
                </c:pt>
              </c:numCache>
            </c:numRef>
          </c:val>
        </c:ser>
        <c:dLbls>
          <c:showLegendKey val="0"/>
          <c:showVal val="0"/>
          <c:showCatName val="0"/>
          <c:showSerName val="0"/>
          <c:showPercent val="0"/>
          <c:showBubbleSize val="0"/>
        </c:dLbls>
        <c:gapWidth val="150"/>
        <c:axId val="106548608"/>
        <c:axId val="10682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1824.34</c:v>
                </c:pt>
                <c:pt idx="4">
                  <c:v>1047.6500000000001</c:v>
                </c:pt>
              </c:numCache>
            </c:numRef>
          </c:val>
          <c:smooth val="0"/>
        </c:ser>
        <c:dLbls>
          <c:showLegendKey val="0"/>
          <c:showVal val="0"/>
          <c:showCatName val="0"/>
          <c:showSerName val="0"/>
          <c:showPercent val="0"/>
          <c:showBubbleSize val="0"/>
        </c:dLbls>
        <c:marker val="1"/>
        <c:smooth val="0"/>
        <c:axId val="106548608"/>
        <c:axId val="106829312"/>
      </c:lineChart>
      <c:dateAx>
        <c:axId val="106548608"/>
        <c:scaling>
          <c:orientation val="minMax"/>
        </c:scaling>
        <c:delete val="1"/>
        <c:axPos val="b"/>
        <c:numFmt formatCode="ge" sourceLinked="1"/>
        <c:majorTickMark val="none"/>
        <c:minorTickMark val="none"/>
        <c:tickLblPos val="none"/>
        <c:crossAx val="106829312"/>
        <c:crosses val="autoZero"/>
        <c:auto val="1"/>
        <c:lblOffset val="100"/>
        <c:baseTimeUnit val="years"/>
      </c:dateAx>
      <c:valAx>
        <c:axId val="10682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45.87</c:v>
                </c:pt>
                <c:pt idx="1">
                  <c:v>53.16</c:v>
                </c:pt>
                <c:pt idx="2">
                  <c:v>34.36</c:v>
                </c:pt>
                <c:pt idx="3">
                  <c:v>44.41</c:v>
                </c:pt>
                <c:pt idx="4">
                  <c:v>79.25</c:v>
                </c:pt>
              </c:numCache>
            </c:numRef>
          </c:val>
        </c:ser>
        <c:dLbls>
          <c:showLegendKey val="0"/>
          <c:showVal val="0"/>
          <c:showCatName val="0"/>
          <c:showSerName val="0"/>
          <c:showPercent val="0"/>
          <c:showBubbleSize val="0"/>
        </c:dLbls>
        <c:gapWidth val="150"/>
        <c:axId val="106853888"/>
        <c:axId val="1068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54.16</c:v>
                </c:pt>
                <c:pt idx="4">
                  <c:v>74.040000000000006</c:v>
                </c:pt>
              </c:numCache>
            </c:numRef>
          </c:val>
          <c:smooth val="0"/>
        </c:ser>
        <c:dLbls>
          <c:showLegendKey val="0"/>
          <c:showVal val="0"/>
          <c:showCatName val="0"/>
          <c:showSerName val="0"/>
          <c:showPercent val="0"/>
          <c:showBubbleSize val="0"/>
        </c:dLbls>
        <c:marker val="1"/>
        <c:smooth val="0"/>
        <c:axId val="106853888"/>
        <c:axId val="106855808"/>
      </c:lineChart>
      <c:dateAx>
        <c:axId val="106853888"/>
        <c:scaling>
          <c:orientation val="minMax"/>
        </c:scaling>
        <c:delete val="1"/>
        <c:axPos val="b"/>
        <c:numFmt formatCode="ge" sourceLinked="1"/>
        <c:majorTickMark val="none"/>
        <c:minorTickMark val="none"/>
        <c:tickLblPos val="none"/>
        <c:crossAx val="106855808"/>
        <c:crosses val="autoZero"/>
        <c:auto val="1"/>
        <c:lblOffset val="100"/>
        <c:baseTimeUnit val="years"/>
      </c:dateAx>
      <c:valAx>
        <c:axId val="1068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274.58</c:v>
                </c:pt>
                <c:pt idx="1">
                  <c:v>241.28</c:v>
                </c:pt>
                <c:pt idx="2">
                  <c:v>380.57</c:v>
                </c:pt>
                <c:pt idx="3">
                  <c:v>297.73</c:v>
                </c:pt>
                <c:pt idx="4">
                  <c:v>154.06</c:v>
                </c:pt>
              </c:numCache>
            </c:numRef>
          </c:val>
        </c:ser>
        <c:dLbls>
          <c:showLegendKey val="0"/>
          <c:showVal val="0"/>
          <c:showCatName val="0"/>
          <c:showSerName val="0"/>
          <c:showPercent val="0"/>
          <c:showBubbleSize val="0"/>
        </c:dLbls>
        <c:gapWidth val="150"/>
        <c:axId val="106906368"/>
        <c:axId val="10690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307.56</c:v>
                </c:pt>
                <c:pt idx="4">
                  <c:v>235.61</c:v>
                </c:pt>
              </c:numCache>
            </c:numRef>
          </c:val>
          <c:smooth val="0"/>
        </c:ser>
        <c:dLbls>
          <c:showLegendKey val="0"/>
          <c:showVal val="0"/>
          <c:showCatName val="0"/>
          <c:showSerName val="0"/>
          <c:showPercent val="0"/>
          <c:showBubbleSize val="0"/>
        </c:dLbls>
        <c:marker val="1"/>
        <c:smooth val="0"/>
        <c:axId val="106906368"/>
        <c:axId val="106908288"/>
      </c:lineChart>
      <c:dateAx>
        <c:axId val="106906368"/>
        <c:scaling>
          <c:orientation val="minMax"/>
        </c:scaling>
        <c:delete val="1"/>
        <c:axPos val="b"/>
        <c:numFmt formatCode="ge" sourceLinked="1"/>
        <c:majorTickMark val="none"/>
        <c:minorTickMark val="none"/>
        <c:tickLblPos val="none"/>
        <c:crossAx val="106908288"/>
        <c:crosses val="autoZero"/>
        <c:auto val="1"/>
        <c:lblOffset val="100"/>
        <c:baseTimeUnit val="years"/>
      </c:dateAx>
      <c:valAx>
        <c:axId val="1069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静岡県　南伊豆町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125</v>
      </c>
      <c r="AE8" s="49"/>
      <c r="AF8" s="49"/>
      <c r="AG8" s="49"/>
      <c r="AH8" s="49"/>
      <c r="AI8" s="49"/>
      <c r="AJ8" s="49"/>
      <c r="AK8" s="4"/>
      <c r="AL8" s="50">
        <f>データ!S6</f>
        <v>8669</v>
      </c>
      <c r="AM8" s="50"/>
      <c r="AN8" s="50"/>
      <c r="AO8" s="50"/>
      <c r="AP8" s="50"/>
      <c r="AQ8" s="50"/>
      <c r="AR8" s="50"/>
      <c r="AS8" s="50"/>
      <c r="AT8" s="45">
        <f>データ!T6</f>
        <v>109.94</v>
      </c>
      <c r="AU8" s="45"/>
      <c r="AV8" s="45"/>
      <c r="AW8" s="45"/>
      <c r="AX8" s="45"/>
      <c r="AY8" s="45"/>
      <c r="AZ8" s="45"/>
      <c r="BA8" s="45"/>
      <c r="BB8" s="45">
        <f>データ!U6</f>
        <v>78.849999999999994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26.98</v>
      </c>
      <c r="Q10" s="45"/>
      <c r="R10" s="45"/>
      <c r="S10" s="45"/>
      <c r="T10" s="45"/>
      <c r="U10" s="45"/>
      <c r="V10" s="45"/>
      <c r="W10" s="45">
        <f>データ!Q6</f>
        <v>91.37</v>
      </c>
      <c r="X10" s="45"/>
      <c r="Y10" s="45"/>
      <c r="Z10" s="45"/>
      <c r="AA10" s="45"/>
      <c r="AB10" s="45"/>
      <c r="AC10" s="45"/>
      <c r="AD10" s="50">
        <f>データ!R6</f>
        <v>2205</v>
      </c>
      <c r="AE10" s="50"/>
      <c r="AF10" s="50"/>
      <c r="AG10" s="50"/>
      <c r="AH10" s="50"/>
      <c r="AI10" s="50"/>
      <c r="AJ10" s="50"/>
      <c r="AK10" s="2"/>
      <c r="AL10" s="50">
        <f>データ!V6</f>
        <v>2313</v>
      </c>
      <c r="AM10" s="50"/>
      <c r="AN10" s="50"/>
      <c r="AO10" s="50"/>
      <c r="AP10" s="50"/>
      <c r="AQ10" s="50"/>
      <c r="AR10" s="50"/>
      <c r="AS10" s="50"/>
      <c r="AT10" s="45">
        <f>データ!W6</f>
        <v>1.17</v>
      </c>
      <c r="AU10" s="45"/>
      <c r="AV10" s="45"/>
      <c r="AW10" s="45"/>
      <c r="AX10" s="45"/>
      <c r="AY10" s="45"/>
      <c r="AZ10" s="45"/>
      <c r="BA10" s="45"/>
      <c r="BB10" s="45">
        <f>データ!X6</f>
        <v>1976.92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223042</v>
      </c>
      <c r="D6" s="33">
        <f t="shared" si="3"/>
        <v>47</v>
      </c>
      <c r="E6" s="33">
        <f t="shared" si="3"/>
        <v>17</v>
      </c>
      <c r="F6" s="33">
        <f t="shared" si="3"/>
        <v>1</v>
      </c>
      <c r="G6" s="33">
        <f t="shared" si="3"/>
        <v>0</v>
      </c>
      <c r="H6" s="33" t="str">
        <f t="shared" si="3"/>
        <v>静岡県　南伊豆町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26.98</v>
      </c>
      <c r="Q6" s="34">
        <f t="shared" si="3"/>
        <v>91.37</v>
      </c>
      <c r="R6" s="34">
        <f t="shared" si="3"/>
        <v>2205</v>
      </c>
      <c r="S6" s="34">
        <f t="shared" si="3"/>
        <v>8669</v>
      </c>
      <c r="T6" s="34">
        <f t="shared" si="3"/>
        <v>109.94</v>
      </c>
      <c r="U6" s="34">
        <f t="shared" si="3"/>
        <v>78.849999999999994</v>
      </c>
      <c r="V6" s="34">
        <f t="shared" si="3"/>
        <v>2313</v>
      </c>
      <c r="W6" s="34">
        <f t="shared" si="3"/>
        <v>1.17</v>
      </c>
      <c r="X6" s="34">
        <f t="shared" si="3"/>
        <v>1976.92</v>
      </c>
      <c r="Y6" s="35">
        <f>IF(Y7="",NA(),Y7)</f>
        <v>80.69</v>
      </c>
      <c r="Z6" s="35">
        <f t="shared" ref="Z6:AH6" si="4">IF(Z7="",NA(),Z7)</f>
        <v>82.27</v>
      </c>
      <c r="AA6" s="35">
        <f t="shared" si="4"/>
        <v>110.08</v>
      </c>
      <c r="AB6" s="35">
        <f t="shared" si="4"/>
        <v>93.92</v>
      </c>
      <c r="AC6" s="35">
        <f t="shared" si="4"/>
        <v>91.29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1227.94</v>
      </c>
      <c r="BG6" s="35">
        <f t="shared" ref="BG6:BO6" si="7">IF(BG7="",NA(),BG7)</f>
        <v>1173.56</v>
      </c>
      <c r="BH6" s="35">
        <f t="shared" si="7"/>
        <v>1151.68</v>
      </c>
      <c r="BI6" s="34">
        <f t="shared" si="7"/>
        <v>0</v>
      </c>
      <c r="BJ6" s="34">
        <f t="shared" si="7"/>
        <v>0</v>
      </c>
      <c r="BK6" s="35">
        <f t="shared" si="7"/>
        <v>1791.46</v>
      </c>
      <c r="BL6" s="35">
        <f t="shared" si="7"/>
        <v>1826.49</v>
      </c>
      <c r="BM6" s="35">
        <f t="shared" si="7"/>
        <v>1696.96</v>
      </c>
      <c r="BN6" s="35">
        <f t="shared" si="7"/>
        <v>1824.34</v>
      </c>
      <c r="BO6" s="35">
        <f t="shared" si="7"/>
        <v>1047.6500000000001</v>
      </c>
      <c r="BP6" s="34" t="str">
        <f>IF(BP7="","",IF(BP7="-","【-】","【"&amp;SUBSTITUTE(TEXT(BP7,"#,##0.00"),"-","△")&amp;"】"))</f>
        <v>【728.30】</v>
      </c>
      <c r="BQ6" s="35">
        <f>IF(BQ7="",NA(),BQ7)</f>
        <v>45.87</v>
      </c>
      <c r="BR6" s="35">
        <f t="shared" ref="BR6:BZ6" si="8">IF(BR7="",NA(),BR7)</f>
        <v>53.16</v>
      </c>
      <c r="BS6" s="35">
        <f t="shared" si="8"/>
        <v>34.36</v>
      </c>
      <c r="BT6" s="35">
        <f t="shared" si="8"/>
        <v>44.41</v>
      </c>
      <c r="BU6" s="35">
        <f t="shared" si="8"/>
        <v>79.25</v>
      </c>
      <c r="BV6" s="35">
        <f t="shared" si="8"/>
        <v>51.28</v>
      </c>
      <c r="BW6" s="35">
        <f t="shared" si="8"/>
        <v>48</v>
      </c>
      <c r="BX6" s="35">
        <f t="shared" si="8"/>
        <v>47.23</v>
      </c>
      <c r="BY6" s="35">
        <f t="shared" si="8"/>
        <v>54.16</v>
      </c>
      <c r="BZ6" s="35">
        <f t="shared" si="8"/>
        <v>74.040000000000006</v>
      </c>
      <c r="CA6" s="34" t="str">
        <f>IF(CA7="","",IF(CA7="-","【-】","【"&amp;SUBSTITUTE(TEXT(CA7,"#,##0.00"),"-","△")&amp;"】"))</f>
        <v>【100.04】</v>
      </c>
      <c r="CB6" s="35">
        <f>IF(CB7="",NA(),CB7)</f>
        <v>274.58</v>
      </c>
      <c r="CC6" s="35">
        <f t="shared" ref="CC6:CK6" si="9">IF(CC7="",NA(),CC7)</f>
        <v>241.28</v>
      </c>
      <c r="CD6" s="35">
        <f t="shared" si="9"/>
        <v>380.57</v>
      </c>
      <c r="CE6" s="35">
        <f t="shared" si="9"/>
        <v>297.73</v>
      </c>
      <c r="CF6" s="35">
        <f t="shared" si="9"/>
        <v>154.06</v>
      </c>
      <c r="CG6" s="35">
        <f t="shared" si="9"/>
        <v>311.81</v>
      </c>
      <c r="CH6" s="35">
        <f t="shared" si="9"/>
        <v>334.37</v>
      </c>
      <c r="CI6" s="35">
        <f t="shared" si="9"/>
        <v>351.41</v>
      </c>
      <c r="CJ6" s="35">
        <f t="shared" si="9"/>
        <v>307.56</v>
      </c>
      <c r="CK6" s="35">
        <f t="shared" si="9"/>
        <v>235.61</v>
      </c>
      <c r="CL6" s="34" t="str">
        <f>IF(CL7="","",IF(CL7="-","【-】","【"&amp;SUBSTITUTE(TEXT(CL7,"#,##0.00"),"-","△")&amp;"】"))</f>
        <v>【137.82】</v>
      </c>
      <c r="CM6" s="35">
        <f>IF(CM7="",NA(),CM7)</f>
        <v>34.82</v>
      </c>
      <c r="CN6" s="35">
        <f t="shared" ref="CN6:CV6" si="10">IF(CN7="",NA(),CN7)</f>
        <v>33.880000000000003</v>
      </c>
      <c r="CO6" s="35">
        <f t="shared" si="10"/>
        <v>33.799999999999997</v>
      </c>
      <c r="CP6" s="35">
        <f t="shared" si="10"/>
        <v>34.64</v>
      </c>
      <c r="CQ6" s="35">
        <f t="shared" si="10"/>
        <v>55.05</v>
      </c>
      <c r="CR6" s="35">
        <f t="shared" si="10"/>
        <v>41.95</v>
      </c>
      <c r="CS6" s="35">
        <f t="shared" si="10"/>
        <v>40.71</v>
      </c>
      <c r="CT6" s="35">
        <f t="shared" si="10"/>
        <v>43.53</v>
      </c>
      <c r="CU6" s="35">
        <f t="shared" si="10"/>
        <v>39.869999999999997</v>
      </c>
      <c r="CV6" s="35">
        <f t="shared" si="10"/>
        <v>49.25</v>
      </c>
      <c r="CW6" s="34" t="str">
        <f>IF(CW7="","",IF(CW7="-","【-】","【"&amp;SUBSTITUTE(TEXT(CW7,"#,##0.00"),"-","△")&amp;"】"))</f>
        <v>【60.09】</v>
      </c>
      <c r="CX6" s="35">
        <f>IF(CX7="",NA(),CX7)</f>
        <v>52.99</v>
      </c>
      <c r="CY6" s="35">
        <f t="shared" ref="CY6:DG6" si="11">IF(CY7="",NA(),CY7)</f>
        <v>47.61</v>
      </c>
      <c r="CZ6" s="35">
        <f t="shared" si="11"/>
        <v>52.87</v>
      </c>
      <c r="DA6" s="35">
        <f t="shared" si="11"/>
        <v>51.91</v>
      </c>
      <c r="DB6" s="35">
        <f t="shared" si="11"/>
        <v>51.23</v>
      </c>
      <c r="DC6" s="35">
        <f t="shared" si="11"/>
        <v>64.459999999999994</v>
      </c>
      <c r="DD6" s="35">
        <f t="shared" si="11"/>
        <v>63.45</v>
      </c>
      <c r="DE6" s="35">
        <f t="shared" si="11"/>
        <v>64.14</v>
      </c>
      <c r="DF6" s="35">
        <f t="shared" si="11"/>
        <v>61.37</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0.57999999999999996</v>
      </c>
      <c r="EH6" s="34">
        <f t="shared" si="14"/>
        <v>0</v>
      </c>
      <c r="EI6" s="34">
        <f t="shared" si="14"/>
        <v>0</v>
      </c>
      <c r="EJ6" s="35">
        <f t="shared" si="14"/>
        <v>0.14000000000000001</v>
      </c>
      <c r="EK6" s="34">
        <f t="shared" si="14"/>
        <v>0</v>
      </c>
      <c r="EL6" s="35">
        <f t="shared" si="14"/>
        <v>0.17</v>
      </c>
      <c r="EM6" s="35">
        <f t="shared" si="14"/>
        <v>0.2</v>
      </c>
      <c r="EN6" s="35">
        <f t="shared" si="14"/>
        <v>0.1</v>
      </c>
      <c r="EO6" s="34" t="str">
        <f>IF(EO7="","",IF(EO7="-","【-】","【"&amp;SUBSTITUTE(TEXT(EO7,"#,##0.00"),"-","△")&amp;"】"))</f>
        <v>【0.27】</v>
      </c>
    </row>
    <row r="7" spans="1:145" s="36" customFormat="1">
      <c r="A7" s="28"/>
      <c r="B7" s="37">
        <v>2016</v>
      </c>
      <c r="C7" s="37">
        <v>223042</v>
      </c>
      <c r="D7" s="37">
        <v>47</v>
      </c>
      <c r="E7" s="37">
        <v>17</v>
      </c>
      <c r="F7" s="37">
        <v>1</v>
      </c>
      <c r="G7" s="37">
        <v>0</v>
      </c>
      <c r="H7" s="37" t="s">
        <v>110</v>
      </c>
      <c r="I7" s="37" t="s">
        <v>111</v>
      </c>
      <c r="J7" s="37" t="s">
        <v>112</v>
      </c>
      <c r="K7" s="37" t="s">
        <v>113</v>
      </c>
      <c r="L7" s="37" t="s">
        <v>114</v>
      </c>
      <c r="M7" s="37"/>
      <c r="N7" s="38" t="s">
        <v>115</v>
      </c>
      <c r="O7" s="38" t="s">
        <v>116</v>
      </c>
      <c r="P7" s="38">
        <v>26.98</v>
      </c>
      <c r="Q7" s="38">
        <v>91.37</v>
      </c>
      <c r="R7" s="38">
        <v>2205</v>
      </c>
      <c r="S7" s="38">
        <v>8669</v>
      </c>
      <c r="T7" s="38">
        <v>109.94</v>
      </c>
      <c r="U7" s="38">
        <v>78.849999999999994</v>
      </c>
      <c r="V7" s="38">
        <v>2313</v>
      </c>
      <c r="W7" s="38">
        <v>1.17</v>
      </c>
      <c r="X7" s="38">
        <v>1976.92</v>
      </c>
      <c r="Y7" s="38">
        <v>80.69</v>
      </c>
      <c r="Z7" s="38">
        <v>82.27</v>
      </c>
      <c r="AA7" s="38">
        <v>110.08</v>
      </c>
      <c r="AB7" s="38">
        <v>93.92</v>
      </c>
      <c r="AC7" s="38">
        <v>91.29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1227.94</v>
      </c>
      <c r="BG7" s="38">
        <v>1173.56</v>
      </c>
      <c r="BH7" s="38">
        <v>1151.68</v>
      </c>
      <c r="BI7" s="38">
        <v>0</v>
      </c>
      <c r="BJ7" s="38">
        <v>0</v>
      </c>
      <c r="BK7" s="38">
        <v>1791.46</v>
      </c>
      <c r="BL7" s="38">
        <v>1826.49</v>
      </c>
      <c r="BM7" s="38">
        <v>1696.96</v>
      </c>
      <c r="BN7" s="38">
        <v>1824.34</v>
      </c>
      <c r="BO7" s="38">
        <v>1047.6500000000001</v>
      </c>
      <c r="BP7" s="38">
        <v>728.3</v>
      </c>
      <c r="BQ7" s="38">
        <v>45.87</v>
      </c>
      <c r="BR7" s="38">
        <v>53.16</v>
      </c>
      <c r="BS7" s="38">
        <v>34.36</v>
      </c>
      <c r="BT7" s="38">
        <v>44.41</v>
      </c>
      <c r="BU7" s="38">
        <v>79.25</v>
      </c>
      <c r="BV7" s="38">
        <v>51.28</v>
      </c>
      <c r="BW7" s="38">
        <v>48</v>
      </c>
      <c r="BX7" s="38">
        <v>47.23</v>
      </c>
      <c r="BY7" s="38">
        <v>54.16</v>
      </c>
      <c r="BZ7" s="38">
        <v>74.040000000000006</v>
      </c>
      <c r="CA7" s="38">
        <v>100.04</v>
      </c>
      <c r="CB7" s="38">
        <v>274.58</v>
      </c>
      <c r="CC7" s="38">
        <v>241.28</v>
      </c>
      <c r="CD7" s="38">
        <v>380.57</v>
      </c>
      <c r="CE7" s="38">
        <v>297.73</v>
      </c>
      <c r="CF7" s="38">
        <v>154.06</v>
      </c>
      <c r="CG7" s="38">
        <v>311.81</v>
      </c>
      <c r="CH7" s="38">
        <v>334.37</v>
      </c>
      <c r="CI7" s="38">
        <v>351.41</v>
      </c>
      <c r="CJ7" s="38">
        <v>307.56</v>
      </c>
      <c r="CK7" s="38">
        <v>235.61</v>
      </c>
      <c r="CL7" s="38">
        <v>137.82</v>
      </c>
      <c r="CM7" s="38">
        <v>34.82</v>
      </c>
      <c r="CN7" s="38">
        <v>33.880000000000003</v>
      </c>
      <c r="CO7" s="38">
        <v>33.799999999999997</v>
      </c>
      <c r="CP7" s="38">
        <v>34.64</v>
      </c>
      <c r="CQ7" s="38">
        <v>55.05</v>
      </c>
      <c r="CR7" s="38">
        <v>41.95</v>
      </c>
      <c r="CS7" s="38">
        <v>40.71</v>
      </c>
      <c r="CT7" s="38">
        <v>43.53</v>
      </c>
      <c r="CU7" s="38">
        <v>39.869999999999997</v>
      </c>
      <c r="CV7" s="38">
        <v>49.25</v>
      </c>
      <c r="CW7" s="38">
        <v>60.09</v>
      </c>
      <c r="CX7" s="38">
        <v>52.99</v>
      </c>
      <c r="CY7" s="38">
        <v>47.61</v>
      </c>
      <c r="CZ7" s="38">
        <v>52.87</v>
      </c>
      <c r="DA7" s="38">
        <v>51.91</v>
      </c>
      <c r="DB7" s="38">
        <v>51.23</v>
      </c>
      <c r="DC7" s="38">
        <v>64.459999999999994</v>
      </c>
      <c r="DD7" s="38">
        <v>63.45</v>
      </c>
      <c r="DE7" s="38">
        <v>64.14</v>
      </c>
      <c r="DF7" s="38">
        <v>61.37</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0.57999999999999996</v>
      </c>
      <c r="EH7" s="38">
        <v>0</v>
      </c>
      <c r="EI7" s="38">
        <v>0</v>
      </c>
      <c r="EJ7" s="38">
        <v>0.14000000000000001</v>
      </c>
      <c r="EK7" s="38">
        <v>0</v>
      </c>
      <c r="EL7" s="38">
        <v>0.17</v>
      </c>
      <c r="EM7" s="38">
        <v>0.2</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2018-02-13T01:23:07Z</cp:lastPrinted>
  <dcterms:created xsi:type="dcterms:W3CDTF">2017-12-25T02:08:55Z</dcterms:created>
  <dcterms:modified xsi:type="dcterms:W3CDTF">2018-02-27T06:12:59Z</dcterms:modified>
  <cp:category/>
</cp:coreProperties>
</file>