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4525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W10" i="4" s="1"/>
  <c r="P6" i="5"/>
  <c r="P10" i="4" s="1"/>
  <c r="O6" i="5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I10" i="4"/>
  <c r="B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<sst xmlns="http://schemas.openxmlformats.org/spreadsheetml/2006/main" count="232" uniqueCount="120">
  <si>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</si>
  <si>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</si>
  <si>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</si>
  <si>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</si>
  <si>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</si>
  <si>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</si>
  <si>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</si>
  <si>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</si>
  <si>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</si>
  <si>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</si>
  <si>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</si>
  <si>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</si>
  <si>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</si>
  <si>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</si>
  <si>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</si>
  <si>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</si>
  <si>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</si>
  <si>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</si>
  <si>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</si>
  <si>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</si>
  <si>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</si>
  <si>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</si>
  <si>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</si>
  <si>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</si>
  <si>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</si>
  <si>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</si>
  <si>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</si>
  <si>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</si>
  <si>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</si>
  <si>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</si>
  <si>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</si>
  <si>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</si>
  <si>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</si>
  <si>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</si>
  <si>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</si>
  <si>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</si>
  <si>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</si>
  <si>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</si>
  <si>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</si>
  <si>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</si>
  <si>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</si>
  <si>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</si>
  <si>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</si>
  <si>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</si>
  <si>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</si>
  <si>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</si>
  <si>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</si>
  <si>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</si>
  <si>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</si>
  <si>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</si>
  <si>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</si>
  <si>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</si>
  <si>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</si>
  <si>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</si>
  <si>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</si>
  <si>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</si>
  <si>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</si>
  <si>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</si>
  <si>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</si>
  <si>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</si>
  <si>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</si>
  <si>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</si>
  <si>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</si>
  <si>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</si>
  <si>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</si>
  <si>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</si>
  <si>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</si>
  <si>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</si>
  <si>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</si>
  <si>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</si>
  <si>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</si>
  <si>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</si>
  <si>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</si>
  <si>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</si>
  <si>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</si>
  <si>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</si>
  <si>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</si>
  <si>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</si>
  <si>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</si>
  <si>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</si>
  <si>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</si>
  <si>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</si>
  <si>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</si>
  <si>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</si>
  <si>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</si>
  <si>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</si>
  <si>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</si>
  <si>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</si>
  <si>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</si>
  <si>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</si>
  <si>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</si>
  <si>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</si>
  <si>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</si>
  <si>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</si>
  <si>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</si>
  <si>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</si>
  <si>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</si>
  <si>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</si>
  <si>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</si>
  <si>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</si>
  <si>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</si>
  <si>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</si>
  <si>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</si>
  <si>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</si>
  <si>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</si>
  <si>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静岡県　牧之原市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</si>
  <si>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</si>
  <si>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</si>
  <si>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</si>
  <si>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</si>
  <si>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</si>
  <si>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</si>
  <si>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</si>
  <si>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</si>
  <si>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</si>
  <si>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</si>
  <si>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有形固定資産減価償却率及び管路経年化率は、平均値並みで特筆すべき点はないが、更新率がH28年度は低い水準であった。H28年度は新配水池建設のため、一時的に低い数値になったものと考えられるが、今後は計画的に更新事業を行っていく必要がある。</t>
    <rPh sb="61" eb="63">
      <t>ネンド</t>
    </rPh>
    <phoneticPr fontId="4"/>
  </si>
  <si>
    <t>　経常収支比率及び料金回収率は100%を上回っており近年は黒字となっているが、人口減少や節水意識の向上により、今後収入の減少が見込まれるため、常に経営状況を分析し、必要な段階で料金改定等の対策を講じる必要がある。
　また、有収率の値が著しく低いため、早急に向上対策を講じるべきである。
　施設については耐震化や規模の縮小も含めて、今後の財政状況を見通しながら、計画的に更新を行っていくべきである。</t>
    <rPh sb="1" eb="3">
      <t>ケイジョウ</t>
    </rPh>
    <rPh sb="3" eb="5">
      <t>シュウシ</t>
    </rPh>
    <rPh sb="5" eb="7">
      <t>ヒリツ</t>
    </rPh>
    <rPh sb="7" eb="8">
      <t>オヨ</t>
    </rPh>
    <rPh sb="9" eb="11">
      <t>リョウキン</t>
    </rPh>
    <rPh sb="11" eb="13">
      <t>カイシュウ</t>
    </rPh>
    <rPh sb="13" eb="14">
      <t>リツ</t>
    </rPh>
    <rPh sb="20" eb="22">
      <t>ウワマワ</t>
    </rPh>
    <rPh sb="26" eb="28">
      <t>キンネン</t>
    </rPh>
    <rPh sb="29" eb="31">
      <t>クロジ</t>
    </rPh>
    <rPh sb="39" eb="41">
      <t>ジンコウ</t>
    </rPh>
    <rPh sb="41" eb="43">
      <t>ゲンショウ</t>
    </rPh>
    <rPh sb="44" eb="46">
      <t>セッスイ</t>
    </rPh>
    <rPh sb="46" eb="48">
      <t>イシキ</t>
    </rPh>
    <rPh sb="49" eb="51">
      <t>コウジョウ</t>
    </rPh>
    <rPh sb="55" eb="57">
      <t>コンゴ</t>
    </rPh>
    <rPh sb="57" eb="59">
      <t>シュウニュウ</t>
    </rPh>
    <rPh sb="60" eb="62">
      <t>ゲンショウ</t>
    </rPh>
    <rPh sb="63" eb="65">
      <t>ミコ</t>
    </rPh>
    <rPh sb="71" eb="72">
      <t>ツネ</t>
    </rPh>
    <rPh sb="73" eb="75">
      <t>ケイエイ</t>
    </rPh>
    <rPh sb="75" eb="77">
      <t>ジョウキョウ</t>
    </rPh>
    <rPh sb="78" eb="80">
      <t>ブンセキ</t>
    </rPh>
    <rPh sb="82" eb="84">
      <t>ヒツヨウ</t>
    </rPh>
    <rPh sb="85" eb="87">
      <t>ダンカイ</t>
    </rPh>
    <rPh sb="88" eb="90">
      <t>リョウキン</t>
    </rPh>
    <rPh sb="157" eb="159">
      <t>キボ</t>
    </rPh>
    <rPh sb="160" eb="162">
      <t>シュクショウ</t>
    </rPh>
    <phoneticPr fontId="4"/>
  </si>
  <si>
    <t xml:space="preserve"> 経常収支比率及び料金回収率は100%を超えており、黒字であるが、今後も健全経営を続けていくために、更なる費用削減等の改善点の分析が必要である。
　次に、流動比率を見ると、全国平均並みの数値であり、支払能力には問題はない。
　施設利用率については、全国平均と同等の数値であるが、最大稼働率や負荷率と併せて更なる分析を行い、施設規模が適正であるか検討していくべきである。
　有収率については、全国平均に比べ低い水準であるが、その原因としては漏水が考えられる。早急に施設の点検を行い、有収率の向上対策を講じる必要がある。
　今後、有収水量は、人口減少に伴い、年々減少していくものと思われる。このことは同時に給水原価が年々上がっていくということである。当市は、既に給水原価が全国平均より高い水準であるであることから、更なる経費削減等の対策を講じる必要がある。</t>
    <rPh sb="1" eb="3">
      <t>ケイジョウ</t>
    </rPh>
    <rPh sb="3" eb="5">
      <t>シュウシ</t>
    </rPh>
    <rPh sb="5" eb="7">
      <t>ヒリツ</t>
    </rPh>
    <rPh sb="7" eb="8">
      <t>オヨ</t>
    </rPh>
    <rPh sb="9" eb="11">
      <t>リョウキン</t>
    </rPh>
    <rPh sb="11" eb="13">
      <t>カイシュウ</t>
    </rPh>
    <rPh sb="13" eb="14">
      <t>リツ</t>
    </rPh>
    <rPh sb="20" eb="21">
      <t>コ</t>
    </rPh>
    <rPh sb="26" eb="28">
      <t>クロジ</t>
    </rPh>
    <rPh sb="33" eb="35">
      <t>コンゴ</t>
    </rPh>
    <rPh sb="36" eb="38">
      <t>ケンゼン</t>
    </rPh>
    <rPh sb="38" eb="40">
      <t>ケイエイ</t>
    </rPh>
    <rPh sb="41" eb="42">
      <t>ツヅ</t>
    </rPh>
    <rPh sb="50" eb="51">
      <t>サラ</t>
    </rPh>
    <rPh sb="53" eb="55">
      <t>ヒヨウ</t>
    </rPh>
    <rPh sb="55" eb="58">
      <t>サクゲントウ</t>
    </rPh>
    <rPh sb="59" eb="62">
      <t>カイゼンテン</t>
    </rPh>
    <rPh sb="63" eb="65">
      <t>ブンセキ</t>
    </rPh>
    <rPh sb="66" eb="68">
      <t>ヒツヨウ</t>
    </rPh>
    <rPh sb="76" eb="77">
      <t>ツギ</t>
    </rPh>
    <rPh sb="79" eb="81">
      <t>リュウドウ</t>
    </rPh>
    <rPh sb="81" eb="83">
      <t>ヒリツ</t>
    </rPh>
    <rPh sb="84" eb="85">
      <t>ミ</t>
    </rPh>
    <rPh sb="88" eb="90">
      <t>ゼンコク</t>
    </rPh>
    <rPh sb="90" eb="92">
      <t>ヘイキン</t>
    </rPh>
    <rPh sb="92" eb="93">
      <t>ナ</t>
    </rPh>
    <rPh sb="95" eb="97">
      <t>スウチ</t>
    </rPh>
    <rPh sb="101" eb="103">
      <t>シハライ</t>
    </rPh>
    <rPh sb="103" eb="105">
      <t>ノウリョク</t>
    </rPh>
    <rPh sb="107" eb="109">
      <t>モンダイ</t>
    </rPh>
    <rPh sb="117" eb="119">
      <t>シセツ</t>
    </rPh>
    <rPh sb="119" eb="122">
      <t>リヨウリツ</t>
    </rPh>
    <rPh sb="128" eb="130">
      <t>ゼンコク</t>
    </rPh>
    <rPh sb="130" eb="132">
      <t>ヘイキン</t>
    </rPh>
    <rPh sb="133" eb="135">
      <t>ドウトウ</t>
    </rPh>
    <rPh sb="136" eb="138">
      <t>スウチ</t>
    </rPh>
    <rPh sb="143" eb="145">
      <t>サイダイ</t>
    </rPh>
    <rPh sb="145" eb="147">
      <t>カドウ</t>
    </rPh>
    <rPh sb="147" eb="148">
      <t>リツ</t>
    </rPh>
    <rPh sb="149" eb="151">
      <t>フカ</t>
    </rPh>
    <rPh sb="151" eb="152">
      <t>リツ</t>
    </rPh>
    <rPh sb="153" eb="154">
      <t>アワ</t>
    </rPh>
    <rPh sb="156" eb="157">
      <t>サラ</t>
    </rPh>
    <rPh sb="159" eb="161">
      <t>ブンセキ</t>
    </rPh>
    <rPh sb="162" eb="163">
      <t>オコナ</t>
    </rPh>
    <rPh sb="165" eb="167">
      <t>シセツ</t>
    </rPh>
    <rPh sb="167" eb="169">
      <t>キボ</t>
    </rPh>
    <rPh sb="170" eb="172">
      <t>テキセイ</t>
    </rPh>
    <rPh sb="176" eb="178">
      <t>ケントウ</t>
    </rPh>
    <rPh sb="191" eb="192">
      <t>ユウ</t>
    </rPh>
    <rPh sb="218" eb="220">
      <t>ゲンイン</t>
    </rPh>
    <rPh sb="266" eb="268">
      <t>コンゴ</t>
    </rPh>
    <rPh sb="269" eb="271">
      <t>ユウシュウ</t>
    </rPh>
    <rPh sb="271" eb="273">
      <t>スイリョウ</t>
    </rPh>
    <rPh sb="275" eb="277">
      <t>ジンコウ</t>
    </rPh>
    <rPh sb="277" eb="279">
      <t>ゲンショウ</t>
    </rPh>
    <rPh sb="280" eb="281">
      <t>トモナ</t>
    </rPh>
    <rPh sb="283" eb="285">
      <t>ネンネン</t>
    </rPh>
    <rPh sb="285" eb="287">
      <t>ゲンショウ</t>
    </rPh>
    <rPh sb="294" eb="295">
      <t>オモ</t>
    </rPh>
    <rPh sb="304" eb="306">
      <t>ドウジ</t>
    </rPh>
    <rPh sb="307" eb="309">
      <t>キュウスイ</t>
    </rPh>
    <rPh sb="309" eb="311">
      <t>ゲンカ</t>
    </rPh>
    <rPh sb="312" eb="314">
      <t>ネンネン</t>
    </rPh>
    <rPh sb="314" eb="315">
      <t>ア</t>
    </rPh>
    <rPh sb="329" eb="331">
      <t>トウシ</t>
    </rPh>
    <rPh sb="333" eb="334">
      <t>スデ</t>
    </rPh>
    <rPh sb="335" eb="337">
      <t>キュウスイ</t>
    </rPh>
    <rPh sb="337" eb="339">
      <t>ゲンカ</t>
    </rPh>
    <rPh sb="340" eb="342">
      <t>ゼンコク</t>
    </rPh>
    <rPh sb="342" eb="344">
      <t>ヘイキン</t>
    </rPh>
    <rPh sb="346" eb="347">
      <t>タカ</t>
    </rPh>
    <rPh sb="348" eb="350">
      <t>スイジュン</t>
    </rPh>
    <rPh sb="361" eb="362">
      <t>サラ</t>
    </rPh>
    <rPh sb="364" eb="366">
      <t>ケイヒ</t>
    </rPh>
    <rPh sb="366" eb="369">
      <t>サクゲントウ</t>
    </rPh>
    <rPh sb="370" eb="372">
      <t>タイサク</t>
    </rPh>
    <rPh sb="373" eb="374">
      <t>コウ</t>
    </rPh>
    <rPh sb="376" eb="378">
      <t>ヒツヨウ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</si>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</sst>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1.46</c:v>
                </c:pt>
                <c:pt idx="1">
                  <c:v>0.84</c:v>
                </c:pt>
                <c:pt idx="2">
                  <c:v>0.82</c:v>
                </c:pt>
                <c:pt idx="3">
                  <c:v>0.83</c:v>
                </c:pt>
                <c:pt idx="4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56640"/>
        <c:axId val="8626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0.59</c:v>
                </c:pt>
                <c:pt idx="2">
                  <c:v>0.6</c:v>
                </c:pt>
                <c:pt idx="3">
                  <c:v>0.56000000000000005</c:v>
                </c:pt>
                <c:pt idx="4">
                  <c:v>0.61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56640"/>
        <c:axId val="86267008"/>
      </c:lineChart>
      <c:dateAx>
        <c:axId val="8625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67008"/>
        <c:crosses val="autoZero"/>
        <c:auto val="1"/>
        <c:lblOffset val="100"/>
        <c:baseTimeUnit val="years"/>
      </c:dateAx>
      <c:valAx>
        <c:axId val="8626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5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63.56</c:v>
                </c:pt>
                <c:pt idx="1">
                  <c:v>61.2</c:v>
                </c:pt>
                <c:pt idx="2">
                  <c:v>60.77</c:v>
                </c:pt>
                <c:pt idx="3">
                  <c:v>59.12</c:v>
                </c:pt>
                <c:pt idx="4">
                  <c:v>60.05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75456"/>
        <c:axId val="9947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59.09</c:v>
                </c:pt>
                <c:pt idx="1">
                  <c:v>59.23</c:v>
                </c:pt>
                <c:pt idx="2">
                  <c:v>58.58</c:v>
                </c:pt>
                <c:pt idx="3">
                  <c:v>58.53</c:v>
                </c:pt>
                <c:pt idx="4">
                  <c:v>59.01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75456"/>
        <c:axId val="99477376"/>
      </c:lineChart>
      <c:dateAx>
        <c:axId val="9947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77376"/>
        <c:crosses val="autoZero"/>
        <c:auto val="1"/>
        <c:lblOffset val="100"/>
        <c:baseTimeUnit val="years"/>
      </c:dateAx>
      <c:valAx>
        <c:axId val="9947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7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79.63</c:v>
                </c:pt>
                <c:pt idx="1">
                  <c:v>80.84</c:v>
                </c:pt>
                <c:pt idx="2">
                  <c:v>79.17</c:v>
                </c:pt>
                <c:pt idx="3">
                  <c:v>79.38</c:v>
                </c:pt>
                <c:pt idx="4">
                  <c:v>78.83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60832"/>
        <c:axId val="9956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85.4</c:v>
                </c:pt>
                <c:pt idx="1">
                  <c:v>85.53</c:v>
                </c:pt>
                <c:pt idx="2">
                  <c:v>85.23</c:v>
                </c:pt>
                <c:pt idx="3">
                  <c:v>85.26</c:v>
                </c:pt>
                <c:pt idx="4">
                  <c:v>85.37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60832"/>
        <c:axId val="99567104"/>
      </c:lineChart>
      <c:dateAx>
        <c:axId val="995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67104"/>
        <c:crosses val="autoZero"/>
        <c:auto val="1"/>
        <c:lblOffset val="100"/>
        <c:baseTimeUnit val="years"/>
      </c:dateAx>
      <c:valAx>
        <c:axId val="9956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104.06</c:v>
                </c:pt>
                <c:pt idx="1">
                  <c:v>102.39</c:v>
                </c:pt>
                <c:pt idx="2">
                  <c:v>104.01</c:v>
                </c:pt>
                <c:pt idx="3">
                  <c:v>102.11</c:v>
                </c:pt>
                <c:pt idx="4">
                  <c:v>104.15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33824"/>
        <c:axId val="9674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106.41</c:v>
                </c:pt>
                <c:pt idx="1">
                  <c:v>106.89</c:v>
                </c:pt>
                <c:pt idx="2">
                  <c:v>109.04</c:v>
                </c:pt>
                <c:pt idx="3">
                  <c:v>109.64</c:v>
                </c:pt>
                <c:pt idx="4">
                  <c:v>110.95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33824"/>
        <c:axId val="96740096"/>
      </c:lineChart>
      <c:dateAx>
        <c:axId val="9673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40096"/>
        <c:crosses val="autoZero"/>
        <c:auto val="1"/>
        <c:lblOffset val="100"/>
        <c:baseTimeUnit val="years"/>
      </c:dateAx>
      <c:valAx>
        <c:axId val="96740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3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37.89</c:v>
                </c:pt>
                <c:pt idx="1">
                  <c:v>39.43</c:v>
                </c:pt>
                <c:pt idx="2">
                  <c:v>43.07</c:v>
                </c:pt>
                <c:pt idx="3">
                  <c:v>44.43</c:v>
                </c:pt>
                <c:pt idx="4">
                  <c:v>46.3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49824"/>
        <c:axId val="9676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36.36</c:v>
                </c:pt>
                <c:pt idx="1">
                  <c:v>37.340000000000003</c:v>
                </c:pt>
                <c:pt idx="2">
                  <c:v>44.31</c:v>
                </c:pt>
                <c:pt idx="3">
                  <c:v>45.75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49824"/>
        <c:axId val="96768384"/>
      </c:lineChart>
      <c:dateAx>
        <c:axId val="9674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68384"/>
        <c:crosses val="autoZero"/>
        <c:auto val="1"/>
        <c:lblOffset val="100"/>
        <c:baseTimeUnit val="years"/>
      </c:dateAx>
      <c:valAx>
        <c:axId val="9676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4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12.14</c:v>
                </c:pt>
                <c:pt idx="1">
                  <c:v>12.27</c:v>
                </c:pt>
                <c:pt idx="2">
                  <c:v>10.18</c:v>
                </c:pt>
                <c:pt idx="3">
                  <c:v>2.77</c:v>
                </c:pt>
                <c:pt idx="4">
                  <c:v>12.04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87840"/>
        <c:axId val="9916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7.8</c:v>
                </c:pt>
                <c:pt idx="1">
                  <c:v>8.39</c:v>
                </c:pt>
                <c:pt idx="2">
                  <c:v>10.09</c:v>
                </c:pt>
                <c:pt idx="3">
                  <c:v>10.54</c:v>
                </c:pt>
                <c:pt idx="4">
                  <c:v>12.03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87840"/>
        <c:axId val="99169792"/>
      </c:lineChart>
      <c:dateAx>
        <c:axId val="9678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69792"/>
        <c:crosses val="autoZero"/>
        <c:auto val="1"/>
        <c:lblOffset val="100"/>
        <c:baseTimeUnit val="years"/>
      </c:dateAx>
      <c:valAx>
        <c:axId val="9916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8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09216"/>
        <c:axId val="9921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6.33</c:v>
                </c:pt>
                <c:pt idx="1">
                  <c:v>7.76</c:v>
                </c:pt>
                <c:pt idx="2">
                  <c:v>3.77</c:v>
                </c:pt>
                <c:pt idx="3">
                  <c:v>3.62</c:v>
                </c:pt>
                <c:pt idx="4">
                  <c:v>3.91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09216"/>
        <c:axId val="99211136"/>
      </c:lineChart>
      <c:dateAx>
        <c:axId val="9920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11136"/>
        <c:crosses val="autoZero"/>
        <c:auto val="1"/>
        <c:lblOffset val="100"/>
        <c:baseTimeUnit val="years"/>
      </c:dateAx>
      <c:valAx>
        <c:axId val="99211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0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529.39</c:v>
                </c:pt>
                <c:pt idx="1">
                  <c:v>715.22</c:v>
                </c:pt>
                <c:pt idx="2">
                  <c:v>341.34</c:v>
                </c:pt>
                <c:pt idx="3">
                  <c:v>262.87</c:v>
                </c:pt>
                <c:pt idx="4">
                  <c:v>257.52999999999997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57728"/>
        <c:axId val="9926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852.01</c:v>
                </c:pt>
                <c:pt idx="1">
                  <c:v>909.68</c:v>
                </c:pt>
                <c:pt idx="2">
                  <c:v>382.09</c:v>
                </c:pt>
                <c:pt idx="3">
                  <c:v>371.31</c:v>
                </c:pt>
                <c:pt idx="4">
                  <c:v>377.63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57728"/>
        <c:axId val="99264000"/>
      </c:lineChart>
      <c:dateAx>
        <c:axId val="99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64000"/>
        <c:crosses val="autoZero"/>
        <c:auto val="1"/>
        <c:lblOffset val="100"/>
        <c:baseTimeUnit val="years"/>
      </c:dateAx>
      <c:valAx>
        <c:axId val="99264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166.05</c:v>
                </c:pt>
                <c:pt idx="1">
                  <c:v>166.72</c:v>
                </c:pt>
                <c:pt idx="2">
                  <c:v>172.32</c:v>
                </c:pt>
                <c:pt idx="3">
                  <c:v>197.51</c:v>
                </c:pt>
                <c:pt idx="4">
                  <c:v>200.98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77824"/>
        <c:axId val="9936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391.4</c:v>
                </c:pt>
                <c:pt idx="1">
                  <c:v>382.65</c:v>
                </c:pt>
                <c:pt idx="2">
                  <c:v>385.06</c:v>
                </c:pt>
                <c:pt idx="3">
                  <c:v>373.09</c:v>
                </c:pt>
                <c:pt idx="4">
                  <c:v>364.71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77824"/>
        <c:axId val="99361920"/>
      </c:lineChart>
      <c:dateAx>
        <c:axId val="9927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61920"/>
        <c:crosses val="autoZero"/>
        <c:auto val="1"/>
        <c:lblOffset val="100"/>
        <c:baseTimeUnit val="years"/>
      </c:dateAx>
      <c:valAx>
        <c:axId val="99361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7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103.47</c:v>
                </c:pt>
                <c:pt idx="1">
                  <c:v>101.87</c:v>
                </c:pt>
                <c:pt idx="2">
                  <c:v>103.66</c:v>
                </c:pt>
                <c:pt idx="3">
                  <c:v>101.61</c:v>
                </c:pt>
                <c:pt idx="4">
                  <c:v>103.65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88032"/>
        <c:axId val="9939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95.91</c:v>
                </c:pt>
                <c:pt idx="1">
                  <c:v>96.1</c:v>
                </c:pt>
                <c:pt idx="2">
                  <c:v>99.07</c:v>
                </c:pt>
                <c:pt idx="3">
                  <c:v>99.99</c:v>
                </c:pt>
                <c:pt idx="4">
                  <c:v>100.65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88032"/>
        <c:axId val="99398400"/>
      </c:lineChart>
      <c:dateAx>
        <c:axId val="9938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98400"/>
        <c:crosses val="autoZero"/>
        <c:auto val="1"/>
        <c:lblOffset val="100"/>
        <c:baseTimeUnit val="years"/>
      </c:dateAx>
      <c:valAx>
        <c:axId val="9939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388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178.92</c:v>
                </c:pt>
                <c:pt idx="1">
                  <c:v>185.39</c:v>
                </c:pt>
                <c:pt idx="2">
                  <c:v>182.35</c:v>
                </c:pt>
                <c:pt idx="3">
                  <c:v>186.21</c:v>
                </c:pt>
                <c:pt idx="4">
                  <c:v>182.93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30784"/>
        <c:axId val="9943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179.29</c:v>
                </c:pt>
                <c:pt idx="1">
                  <c:v>178.39</c:v>
                </c:pt>
                <c:pt idx="2">
                  <c:v>173.03</c:v>
                </c:pt>
                <c:pt idx="3">
                  <c:v>171.15</c:v>
                </c:pt>
                <c:pt idx="4">
                  <c:v>170.19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30784"/>
        <c:axId val="99432704"/>
      </c:lineChart>
      <c:dateAx>
        <c:axId val="9943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32704"/>
        <c:crosses val="autoZero"/>
        <c:auto val="1"/>
        <c:lblOffset val="100"/>
        <c:baseTimeUnit val="years"/>
      </c:dateAx>
      <c:valAx>
        <c:axId val="9943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3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AD9" sqref="AD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5" t="str">
        <f>データ!H6</f>
        <v>静岡県　牧之原市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A5</v>
      </c>
      <c r="X8" s="59"/>
      <c r="Y8" s="59"/>
      <c r="Z8" s="59"/>
      <c r="AA8" s="59"/>
      <c r="AB8" s="59"/>
      <c r="AC8" s="59"/>
      <c r="AD8" s="60" t="s">
        <v>119</v>
      </c>
      <c r="AE8" s="60"/>
      <c r="AF8" s="60"/>
      <c r="AG8" s="60"/>
      <c r="AH8" s="60"/>
      <c r="AI8" s="60"/>
      <c r="AJ8" s="60"/>
      <c r="AK8" s="5"/>
      <c r="AL8" s="61">
        <f>データ!$R$6</f>
        <v>46522</v>
      </c>
      <c r="AM8" s="61"/>
      <c r="AN8" s="61"/>
      <c r="AO8" s="61"/>
      <c r="AP8" s="61"/>
      <c r="AQ8" s="61"/>
      <c r="AR8" s="61"/>
      <c r="AS8" s="61"/>
      <c r="AT8" s="51">
        <f>データ!$S$6</f>
        <v>111.69</v>
      </c>
      <c r="AU8" s="52"/>
      <c r="AV8" s="52"/>
      <c r="AW8" s="52"/>
      <c r="AX8" s="52"/>
      <c r="AY8" s="52"/>
      <c r="AZ8" s="52"/>
      <c r="BA8" s="52"/>
      <c r="BB8" s="53">
        <f>データ!$T$6</f>
        <v>416.53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71.260000000000005</v>
      </c>
      <c r="J10" s="52"/>
      <c r="K10" s="52"/>
      <c r="L10" s="52"/>
      <c r="M10" s="52"/>
      <c r="N10" s="52"/>
      <c r="O10" s="64"/>
      <c r="P10" s="53">
        <f>データ!$P$6</f>
        <v>83.42</v>
      </c>
      <c r="Q10" s="53"/>
      <c r="R10" s="53"/>
      <c r="S10" s="53"/>
      <c r="T10" s="53"/>
      <c r="U10" s="53"/>
      <c r="V10" s="53"/>
      <c r="W10" s="61">
        <f>データ!$Q$6</f>
        <v>3618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38720</v>
      </c>
      <c r="AM10" s="61"/>
      <c r="AN10" s="61"/>
      <c r="AO10" s="61"/>
      <c r="AP10" s="61"/>
      <c r="AQ10" s="61"/>
      <c r="AR10" s="61"/>
      <c r="AS10" s="61"/>
      <c r="AT10" s="51">
        <f>データ!$V$6</f>
        <v>48.84</v>
      </c>
      <c r="AU10" s="52"/>
      <c r="AV10" s="52"/>
      <c r="AW10" s="52"/>
      <c r="AX10" s="52"/>
      <c r="AY10" s="52"/>
      <c r="AZ10" s="52"/>
      <c r="BA10" s="52"/>
      <c r="BB10" s="53">
        <f>データ!$W$6</f>
        <v>792.79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118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116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117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222267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静岡県　牧之原市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>
        <f t="shared" si="3"/>
        <v>0</v>
      </c>
      <c r="N6" s="35" t="str">
        <f t="shared" si="3"/>
        <v>-</v>
      </c>
      <c r="O6" s="35">
        <f t="shared" si="3"/>
        <v>71.260000000000005</v>
      </c>
      <c r="P6" s="35">
        <f t="shared" si="3"/>
        <v>83.42</v>
      </c>
      <c r="Q6" s="35">
        <f t="shared" si="3"/>
        <v>3618</v>
      </c>
      <c r="R6" s="35">
        <f t="shared" si="3"/>
        <v>46522</v>
      </c>
      <c r="S6" s="35">
        <f t="shared" si="3"/>
        <v>111.69</v>
      </c>
      <c r="T6" s="35">
        <f t="shared" si="3"/>
        <v>416.53</v>
      </c>
      <c r="U6" s="35">
        <f t="shared" si="3"/>
        <v>38720</v>
      </c>
      <c r="V6" s="35">
        <f t="shared" si="3"/>
        <v>48.84</v>
      </c>
      <c r="W6" s="35">
        <f t="shared" si="3"/>
        <v>792.79</v>
      </c>
      <c r="X6" s="36">
        <f>IF(X7="",NA(),X7)</f>
        <v>104.06</v>
      </c>
      <c r="Y6" s="36">
        <f t="shared" ref="Y6:AG6" si="4">IF(Y7="",NA(),Y7)</f>
        <v>102.39</v>
      </c>
      <c r="Z6" s="36">
        <f t="shared" si="4"/>
        <v>104.01</v>
      </c>
      <c r="AA6" s="36">
        <f t="shared" si="4"/>
        <v>102.11</v>
      </c>
      <c r="AB6" s="36">
        <f t="shared" si="4"/>
        <v>104.15</v>
      </c>
      <c r="AC6" s="36">
        <f t="shared" si="4"/>
        <v>106.41</v>
      </c>
      <c r="AD6" s="36">
        <f t="shared" si="4"/>
        <v>106.89</v>
      </c>
      <c r="AE6" s="36">
        <f t="shared" si="4"/>
        <v>109.04</v>
      </c>
      <c r="AF6" s="36">
        <f t="shared" si="4"/>
        <v>109.64</v>
      </c>
      <c r="AG6" s="36">
        <f t="shared" si="4"/>
        <v>110.95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6.33</v>
      </c>
      <c r="AO6" s="36">
        <f t="shared" si="5"/>
        <v>7.76</v>
      </c>
      <c r="AP6" s="36">
        <f t="shared" si="5"/>
        <v>3.77</v>
      </c>
      <c r="AQ6" s="36">
        <f t="shared" si="5"/>
        <v>3.62</v>
      </c>
      <c r="AR6" s="36">
        <f t="shared" si="5"/>
        <v>3.91</v>
      </c>
      <c r="AS6" s="35" t="str">
        <f>IF(AS7="","",IF(AS7="-","【-】","【"&amp;SUBSTITUTE(TEXT(AS7,"#,##0.00"),"-","△")&amp;"】"))</f>
        <v>【0.79】</v>
      </c>
      <c r="AT6" s="36">
        <f>IF(AT7="",NA(),AT7)</f>
        <v>529.39</v>
      </c>
      <c r="AU6" s="36">
        <f t="shared" ref="AU6:BC6" si="6">IF(AU7="",NA(),AU7)</f>
        <v>715.22</v>
      </c>
      <c r="AV6" s="36">
        <f t="shared" si="6"/>
        <v>341.34</v>
      </c>
      <c r="AW6" s="36">
        <f t="shared" si="6"/>
        <v>262.87</v>
      </c>
      <c r="AX6" s="36">
        <f t="shared" si="6"/>
        <v>257.52999999999997</v>
      </c>
      <c r="AY6" s="36">
        <f t="shared" si="6"/>
        <v>852.01</v>
      </c>
      <c r="AZ6" s="36">
        <f t="shared" si="6"/>
        <v>909.68</v>
      </c>
      <c r="BA6" s="36">
        <f t="shared" si="6"/>
        <v>382.09</v>
      </c>
      <c r="BB6" s="36">
        <f t="shared" si="6"/>
        <v>371.31</v>
      </c>
      <c r="BC6" s="36">
        <f t="shared" si="6"/>
        <v>377.63</v>
      </c>
      <c r="BD6" s="35" t="str">
        <f>IF(BD7="","",IF(BD7="-","【-】","【"&amp;SUBSTITUTE(TEXT(BD7,"#,##0.00"),"-","△")&amp;"】"))</f>
        <v>【262.87】</v>
      </c>
      <c r="BE6" s="36">
        <f>IF(BE7="",NA(),BE7)</f>
        <v>166.05</v>
      </c>
      <c r="BF6" s="36">
        <f t="shared" ref="BF6:BN6" si="7">IF(BF7="",NA(),BF7)</f>
        <v>166.72</v>
      </c>
      <c r="BG6" s="36">
        <f t="shared" si="7"/>
        <v>172.32</v>
      </c>
      <c r="BH6" s="36">
        <f t="shared" si="7"/>
        <v>197.51</v>
      </c>
      <c r="BI6" s="36">
        <f t="shared" si="7"/>
        <v>200.98</v>
      </c>
      <c r="BJ6" s="36">
        <f t="shared" si="7"/>
        <v>391.4</v>
      </c>
      <c r="BK6" s="36">
        <f t="shared" si="7"/>
        <v>382.65</v>
      </c>
      <c r="BL6" s="36">
        <f t="shared" si="7"/>
        <v>385.06</v>
      </c>
      <c r="BM6" s="36">
        <f t="shared" si="7"/>
        <v>373.09</v>
      </c>
      <c r="BN6" s="36">
        <f t="shared" si="7"/>
        <v>364.71</v>
      </c>
      <c r="BO6" s="35" t="str">
        <f>IF(BO7="","",IF(BO7="-","【-】","【"&amp;SUBSTITUTE(TEXT(BO7,"#,##0.00"),"-","△")&amp;"】"))</f>
        <v>【270.87】</v>
      </c>
      <c r="BP6" s="36">
        <f>IF(BP7="",NA(),BP7)</f>
        <v>103.47</v>
      </c>
      <c r="BQ6" s="36">
        <f t="shared" ref="BQ6:BY6" si="8">IF(BQ7="",NA(),BQ7)</f>
        <v>101.87</v>
      </c>
      <c r="BR6" s="36">
        <f t="shared" si="8"/>
        <v>103.66</v>
      </c>
      <c r="BS6" s="36">
        <f t="shared" si="8"/>
        <v>101.61</v>
      </c>
      <c r="BT6" s="36">
        <f t="shared" si="8"/>
        <v>103.65</v>
      </c>
      <c r="BU6" s="36">
        <f t="shared" si="8"/>
        <v>95.91</v>
      </c>
      <c r="BV6" s="36">
        <f t="shared" si="8"/>
        <v>96.1</v>
      </c>
      <c r="BW6" s="36">
        <f t="shared" si="8"/>
        <v>99.07</v>
      </c>
      <c r="BX6" s="36">
        <f t="shared" si="8"/>
        <v>99.99</v>
      </c>
      <c r="BY6" s="36">
        <f t="shared" si="8"/>
        <v>100.65</v>
      </c>
      <c r="BZ6" s="35" t="str">
        <f>IF(BZ7="","",IF(BZ7="-","【-】","【"&amp;SUBSTITUTE(TEXT(BZ7,"#,##0.00"),"-","△")&amp;"】"))</f>
        <v>【105.59】</v>
      </c>
      <c r="CA6" s="36">
        <f>IF(CA7="",NA(),CA7)</f>
        <v>178.92</v>
      </c>
      <c r="CB6" s="36">
        <f t="shared" ref="CB6:CJ6" si="9">IF(CB7="",NA(),CB7)</f>
        <v>185.39</v>
      </c>
      <c r="CC6" s="36">
        <f t="shared" si="9"/>
        <v>182.35</v>
      </c>
      <c r="CD6" s="36">
        <f t="shared" si="9"/>
        <v>186.21</v>
      </c>
      <c r="CE6" s="36">
        <f t="shared" si="9"/>
        <v>182.93</v>
      </c>
      <c r="CF6" s="36">
        <f t="shared" si="9"/>
        <v>179.29</v>
      </c>
      <c r="CG6" s="36">
        <f t="shared" si="9"/>
        <v>178.39</v>
      </c>
      <c r="CH6" s="36">
        <f t="shared" si="9"/>
        <v>173.03</v>
      </c>
      <c r="CI6" s="36">
        <f t="shared" si="9"/>
        <v>171.15</v>
      </c>
      <c r="CJ6" s="36">
        <f t="shared" si="9"/>
        <v>170.19</v>
      </c>
      <c r="CK6" s="35" t="str">
        <f>IF(CK7="","",IF(CK7="-","【-】","【"&amp;SUBSTITUTE(TEXT(CK7,"#,##0.00"),"-","△")&amp;"】"))</f>
        <v>【163.27】</v>
      </c>
      <c r="CL6" s="36">
        <f>IF(CL7="",NA(),CL7)</f>
        <v>63.56</v>
      </c>
      <c r="CM6" s="36">
        <f t="shared" ref="CM6:CU6" si="10">IF(CM7="",NA(),CM7)</f>
        <v>61.2</v>
      </c>
      <c r="CN6" s="36">
        <f t="shared" si="10"/>
        <v>60.77</v>
      </c>
      <c r="CO6" s="36">
        <f t="shared" si="10"/>
        <v>59.12</v>
      </c>
      <c r="CP6" s="36">
        <f t="shared" si="10"/>
        <v>60.05</v>
      </c>
      <c r="CQ6" s="36">
        <f t="shared" si="10"/>
        <v>59.09</v>
      </c>
      <c r="CR6" s="36">
        <f t="shared" si="10"/>
        <v>59.23</v>
      </c>
      <c r="CS6" s="36">
        <f t="shared" si="10"/>
        <v>58.58</v>
      </c>
      <c r="CT6" s="36">
        <f t="shared" si="10"/>
        <v>58.53</v>
      </c>
      <c r="CU6" s="36">
        <f t="shared" si="10"/>
        <v>59.01</v>
      </c>
      <c r="CV6" s="35" t="str">
        <f>IF(CV7="","",IF(CV7="-","【-】","【"&amp;SUBSTITUTE(TEXT(CV7,"#,##0.00"),"-","△")&amp;"】"))</f>
        <v>【59.94】</v>
      </c>
      <c r="CW6" s="36">
        <f>IF(CW7="",NA(),CW7)</f>
        <v>79.63</v>
      </c>
      <c r="CX6" s="36">
        <f t="shared" ref="CX6:DF6" si="11">IF(CX7="",NA(),CX7)</f>
        <v>80.84</v>
      </c>
      <c r="CY6" s="36">
        <f t="shared" si="11"/>
        <v>79.17</v>
      </c>
      <c r="CZ6" s="36">
        <f t="shared" si="11"/>
        <v>79.38</v>
      </c>
      <c r="DA6" s="36">
        <f t="shared" si="11"/>
        <v>78.83</v>
      </c>
      <c r="DB6" s="36">
        <f t="shared" si="11"/>
        <v>85.4</v>
      </c>
      <c r="DC6" s="36">
        <f t="shared" si="11"/>
        <v>85.53</v>
      </c>
      <c r="DD6" s="36">
        <f t="shared" si="11"/>
        <v>85.23</v>
      </c>
      <c r="DE6" s="36">
        <f t="shared" si="11"/>
        <v>85.26</v>
      </c>
      <c r="DF6" s="36">
        <f t="shared" si="11"/>
        <v>85.37</v>
      </c>
      <c r="DG6" s="35" t="str">
        <f>IF(DG7="","",IF(DG7="-","【-】","【"&amp;SUBSTITUTE(TEXT(DG7,"#,##0.00"),"-","△")&amp;"】"))</f>
        <v>【90.22】</v>
      </c>
      <c r="DH6" s="36">
        <f>IF(DH7="",NA(),DH7)</f>
        <v>37.89</v>
      </c>
      <c r="DI6" s="36">
        <f t="shared" ref="DI6:DQ6" si="12">IF(DI7="",NA(),DI7)</f>
        <v>39.43</v>
      </c>
      <c r="DJ6" s="36">
        <f t="shared" si="12"/>
        <v>43.07</v>
      </c>
      <c r="DK6" s="36">
        <f t="shared" si="12"/>
        <v>44.43</v>
      </c>
      <c r="DL6" s="36">
        <f t="shared" si="12"/>
        <v>46.3</v>
      </c>
      <c r="DM6" s="36">
        <f t="shared" si="12"/>
        <v>36.36</v>
      </c>
      <c r="DN6" s="36">
        <f t="shared" si="12"/>
        <v>37.340000000000003</v>
      </c>
      <c r="DO6" s="36">
        <f t="shared" si="12"/>
        <v>44.31</v>
      </c>
      <c r="DP6" s="36">
        <f t="shared" si="12"/>
        <v>45.75</v>
      </c>
      <c r="DQ6" s="36">
        <f t="shared" si="12"/>
        <v>46.9</v>
      </c>
      <c r="DR6" s="35" t="str">
        <f>IF(DR7="","",IF(DR7="-","【-】","【"&amp;SUBSTITUTE(TEXT(DR7,"#,##0.00"),"-","△")&amp;"】"))</f>
        <v>【47.91】</v>
      </c>
      <c r="DS6" s="36">
        <f>IF(DS7="",NA(),DS7)</f>
        <v>12.14</v>
      </c>
      <c r="DT6" s="36">
        <f t="shared" ref="DT6:EB6" si="13">IF(DT7="",NA(),DT7)</f>
        <v>12.27</v>
      </c>
      <c r="DU6" s="36">
        <f t="shared" si="13"/>
        <v>10.18</v>
      </c>
      <c r="DV6" s="36">
        <f t="shared" si="13"/>
        <v>2.77</v>
      </c>
      <c r="DW6" s="36">
        <f t="shared" si="13"/>
        <v>12.04</v>
      </c>
      <c r="DX6" s="36">
        <f t="shared" si="13"/>
        <v>7.8</v>
      </c>
      <c r="DY6" s="36">
        <f t="shared" si="13"/>
        <v>8.39</v>
      </c>
      <c r="DZ6" s="36">
        <f t="shared" si="13"/>
        <v>10.09</v>
      </c>
      <c r="EA6" s="36">
        <f t="shared" si="13"/>
        <v>10.54</v>
      </c>
      <c r="EB6" s="36">
        <f t="shared" si="13"/>
        <v>12.03</v>
      </c>
      <c r="EC6" s="35" t="str">
        <f>IF(EC7="","",IF(EC7="-","【-】","【"&amp;SUBSTITUTE(TEXT(EC7,"#,##0.00"),"-","△")&amp;"】"))</f>
        <v>【15.00】</v>
      </c>
      <c r="ED6" s="36">
        <f>IF(ED7="",NA(),ED7)</f>
        <v>1.46</v>
      </c>
      <c r="EE6" s="36">
        <f t="shared" ref="EE6:EM6" si="14">IF(EE7="",NA(),EE7)</f>
        <v>0.84</v>
      </c>
      <c r="EF6" s="36">
        <f t="shared" si="14"/>
        <v>0.82</v>
      </c>
      <c r="EG6" s="36">
        <f t="shared" si="14"/>
        <v>0.83</v>
      </c>
      <c r="EH6" s="36">
        <f t="shared" si="14"/>
        <v>0.08</v>
      </c>
      <c r="EI6" s="36">
        <f t="shared" si="14"/>
        <v>0.81</v>
      </c>
      <c r="EJ6" s="36">
        <f t="shared" si="14"/>
        <v>0.59</v>
      </c>
      <c r="EK6" s="36">
        <f t="shared" si="14"/>
        <v>0.6</v>
      </c>
      <c r="EL6" s="36">
        <f t="shared" si="14"/>
        <v>0.56000000000000005</v>
      </c>
      <c r="EM6" s="36">
        <f t="shared" si="14"/>
        <v>0.61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222267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71.260000000000005</v>
      </c>
      <c r="P7" s="39">
        <v>83.42</v>
      </c>
      <c r="Q7" s="39">
        <v>3618</v>
      </c>
      <c r="R7" s="39">
        <v>46522</v>
      </c>
      <c r="S7" s="39">
        <v>111.69</v>
      </c>
      <c r="T7" s="39">
        <v>416.53</v>
      </c>
      <c r="U7" s="39">
        <v>38720</v>
      </c>
      <c r="V7" s="39">
        <v>48.84</v>
      </c>
      <c r="W7" s="39">
        <v>792.79</v>
      </c>
      <c r="X7" s="39">
        <v>104.06</v>
      </c>
      <c r="Y7" s="39">
        <v>102.39</v>
      </c>
      <c r="Z7" s="39">
        <v>104.01</v>
      </c>
      <c r="AA7" s="39">
        <v>102.11</v>
      </c>
      <c r="AB7" s="39">
        <v>104.15</v>
      </c>
      <c r="AC7" s="39">
        <v>106.41</v>
      </c>
      <c r="AD7" s="39">
        <v>106.89</v>
      </c>
      <c r="AE7" s="39">
        <v>109.04</v>
      </c>
      <c r="AF7" s="39">
        <v>109.64</v>
      </c>
      <c r="AG7" s="39">
        <v>110.95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6.33</v>
      </c>
      <c r="AO7" s="39">
        <v>7.76</v>
      </c>
      <c r="AP7" s="39">
        <v>3.77</v>
      </c>
      <c r="AQ7" s="39">
        <v>3.62</v>
      </c>
      <c r="AR7" s="39">
        <v>3.91</v>
      </c>
      <c r="AS7" s="39">
        <v>0.79</v>
      </c>
      <c r="AT7" s="39">
        <v>529.39</v>
      </c>
      <c r="AU7" s="39">
        <v>715.22</v>
      </c>
      <c r="AV7" s="39">
        <v>341.34</v>
      </c>
      <c r="AW7" s="39">
        <v>262.87</v>
      </c>
      <c r="AX7" s="39">
        <v>257.52999999999997</v>
      </c>
      <c r="AY7" s="39">
        <v>852.01</v>
      </c>
      <c r="AZ7" s="39">
        <v>909.68</v>
      </c>
      <c r="BA7" s="39">
        <v>382.09</v>
      </c>
      <c r="BB7" s="39">
        <v>371.31</v>
      </c>
      <c r="BC7" s="39">
        <v>377.63</v>
      </c>
      <c r="BD7" s="39">
        <v>262.87</v>
      </c>
      <c r="BE7" s="39">
        <v>166.05</v>
      </c>
      <c r="BF7" s="39">
        <v>166.72</v>
      </c>
      <c r="BG7" s="39">
        <v>172.32</v>
      </c>
      <c r="BH7" s="39">
        <v>197.51</v>
      </c>
      <c r="BI7" s="39">
        <v>200.98</v>
      </c>
      <c r="BJ7" s="39">
        <v>391.4</v>
      </c>
      <c r="BK7" s="39">
        <v>382.65</v>
      </c>
      <c r="BL7" s="39">
        <v>385.06</v>
      </c>
      <c r="BM7" s="39">
        <v>373.09</v>
      </c>
      <c r="BN7" s="39">
        <v>364.71</v>
      </c>
      <c r="BO7" s="39">
        <v>270.87</v>
      </c>
      <c r="BP7" s="39">
        <v>103.47</v>
      </c>
      <c r="BQ7" s="39">
        <v>101.87</v>
      </c>
      <c r="BR7" s="39">
        <v>103.66</v>
      </c>
      <c r="BS7" s="39">
        <v>101.61</v>
      </c>
      <c r="BT7" s="39">
        <v>103.65</v>
      </c>
      <c r="BU7" s="39">
        <v>95.91</v>
      </c>
      <c r="BV7" s="39">
        <v>96.1</v>
      </c>
      <c r="BW7" s="39">
        <v>99.07</v>
      </c>
      <c r="BX7" s="39">
        <v>99.99</v>
      </c>
      <c r="BY7" s="39">
        <v>100.65</v>
      </c>
      <c r="BZ7" s="39">
        <v>105.59</v>
      </c>
      <c r="CA7" s="39">
        <v>178.92</v>
      </c>
      <c r="CB7" s="39">
        <v>185.39</v>
      </c>
      <c r="CC7" s="39">
        <v>182.35</v>
      </c>
      <c r="CD7" s="39">
        <v>186.21</v>
      </c>
      <c r="CE7" s="39">
        <v>182.93</v>
      </c>
      <c r="CF7" s="39">
        <v>179.29</v>
      </c>
      <c r="CG7" s="39">
        <v>178.39</v>
      </c>
      <c r="CH7" s="39">
        <v>173.03</v>
      </c>
      <c r="CI7" s="39">
        <v>171.15</v>
      </c>
      <c r="CJ7" s="39">
        <v>170.19</v>
      </c>
      <c r="CK7" s="39">
        <v>163.27000000000001</v>
      </c>
      <c r="CL7" s="39">
        <v>63.56</v>
      </c>
      <c r="CM7" s="39">
        <v>61.2</v>
      </c>
      <c r="CN7" s="39">
        <v>60.77</v>
      </c>
      <c r="CO7" s="39">
        <v>59.12</v>
      </c>
      <c r="CP7" s="39">
        <v>60.05</v>
      </c>
      <c r="CQ7" s="39">
        <v>59.09</v>
      </c>
      <c r="CR7" s="39">
        <v>59.23</v>
      </c>
      <c r="CS7" s="39">
        <v>58.58</v>
      </c>
      <c r="CT7" s="39">
        <v>58.53</v>
      </c>
      <c r="CU7" s="39">
        <v>59.01</v>
      </c>
      <c r="CV7" s="39">
        <v>59.94</v>
      </c>
      <c r="CW7" s="39">
        <v>79.63</v>
      </c>
      <c r="CX7" s="39">
        <v>80.84</v>
      </c>
      <c r="CY7" s="39">
        <v>79.17</v>
      </c>
      <c r="CZ7" s="39">
        <v>79.38</v>
      </c>
      <c r="DA7" s="39">
        <v>78.83</v>
      </c>
      <c r="DB7" s="39">
        <v>85.4</v>
      </c>
      <c r="DC7" s="39">
        <v>85.53</v>
      </c>
      <c r="DD7" s="39">
        <v>85.23</v>
      </c>
      <c r="DE7" s="39">
        <v>85.26</v>
      </c>
      <c r="DF7" s="39">
        <v>85.37</v>
      </c>
      <c r="DG7" s="39">
        <v>90.22</v>
      </c>
      <c r="DH7" s="39">
        <v>37.89</v>
      </c>
      <c r="DI7" s="39">
        <v>39.43</v>
      </c>
      <c r="DJ7" s="39">
        <v>43.07</v>
      </c>
      <c r="DK7" s="39">
        <v>44.43</v>
      </c>
      <c r="DL7" s="39">
        <v>46.3</v>
      </c>
      <c r="DM7" s="39">
        <v>36.36</v>
      </c>
      <c r="DN7" s="39">
        <v>37.340000000000003</v>
      </c>
      <c r="DO7" s="39">
        <v>44.31</v>
      </c>
      <c r="DP7" s="39">
        <v>45.75</v>
      </c>
      <c r="DQ7" s="39">
        <v>46.9</v>
      </c>
      <c r="DR7" s="39">
        <v>47.91</v>
      </c>
      <c r="DS7" s="39">
        <v>12.14</v>
      </c>
      <c r="DT7" s="39">
        <v>12.27</v>
      </c>
      <c r="DU7" s="39">
        <v>10.18</v>
      </c>
      <c r="DV7" s="39">
        <v>2.77</v>
      </c>
      <c r="DW7" s="39">
        <v>12.04</v>
      </c>
      <c r="DX7" s="39">
        <v>7.8</v>
      </c>
      <c r="DY7" s="39">
        <v>8.39</v>
      </c>
      <c r="DZ7" s="39">
        <v>10.09</v>
      </c>
      <c r="EA7" s="39">
        <v>10.54</v>
      </c>
      <c r="EB7" s="39">
        <v>12.03</v>
      </c>
      <c r="EC7" s="39">
        <v>15</v>
      </c>
      <c r="ED7" s="39">
        <v>1.46</v>
      </c>
      <c r="EE7" s="39">
        <v>0.84</v>
      </c>
      <c r="EF7" s="39">
        <v>0.82</v>
      </c>
      <c r="EG7" s="39">
        <v>0.83</v>
      </c>
      <c r="EH7" s="39">
        <v>0.08</v>
      </c>
      <c r="EI7" s="39">
        <v>0.81</v>
      </c>
      <c r="EJ7" s="39">
        <v>0.59</v>
      </c>
      <c r="EK7" s="39">
        <v>0.6</v>
      </c>
      <c r="EL7" s="39">
        <v>0.56000000000000005</v>
      </c>
      <c r="EM7" s="39">
        <v>0.61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岩間　雅史</cp:lastModifiedBy>
  <cp:lastPrinted>2018-02-27T08:32:45Z</cp:lastPrinted>
  <dcterms:modified xsi:type="dcterms:W3CDTF">2018-02-27T08:32:51Z</dcterms:modified>
</cp:coreProperties>
</file>