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<sst xmlns="http://schemas.openxmlformats.org/spreadsheetml/2006/main" count="240" uniqueCount="125">
  <si>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</si>
  <si>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</si>
  <si>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</si>
  <si>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</si>
  <si>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</si>
  <si>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</si>
  <si>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</si>
  <si>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</si>
  <si>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</si>
  <si>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</si>
  <si>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</si>
  <si>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</si>
  <si>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</si>
  <si>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</si>
  <si>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</si>
  <si>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</si>
  <si>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</si>
  <si>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</si>
  <si>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</si>
  <si>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</si>
  <si>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</si>
  <si>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</si>
  <si>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</si>
  <si>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</si>
  <si>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</si>
  <si>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</si>
  <si>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</si>
  <si>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</si>
  <si>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</si>
  <si>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</si>
  <si>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</si>
  <si>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</si>
  <si>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</si>
  <si>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</si>
  <si>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</si>
  <si>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</si>
  <si>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</si>
  <si>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</si>
  <si>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</si>
  <si>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</si>
  <si>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</si>
  <si>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</si>
  <si>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</si>
  <si>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</si>
  <si>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</si>
  <si>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</si>
  <si>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</si>
  <si>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</si>
  <si>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</si>
  <si>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</si>
  <si>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</si>
  <si>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</si>
  <si>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</si>
  <si>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</si>
  <si>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</si>
  <si>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</si>
  <si>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</si>
  <si>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</si>
  <si>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</si>
  <si>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</si>
  <si>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</si>
  <si>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</si>
  <si>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</si>
  <si>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</si>
  <si>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</si>
  <si>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</si>
  <si>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</si>
  <si>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</si>
  <si>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</si>
  <si>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</si>
  <si>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</si>
  <si>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</si>
  <si>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</si>
  <si>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</si>
  <si>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</si>
  <si>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</si>
  <si>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</si>
  <si>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</si>
  <si>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</si>
  <si>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</si>
  <si>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</si>
  <si>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</si>
  <si>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</si>
  <si>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</si>
  <si>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</si>
  <si>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</si>
  <si>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</si>
  <si>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</si>
  <si>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</si>
  <si>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</si>
  <si>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</si>
  <si>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</si>
  <si>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</si>
  <si>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</si>
  <si>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</si>
  <si>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</si>
  <si>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</si>
  <si>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</si>
  <si>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</si>
  <si>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</si>
  <si>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</si>
  <si>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</si>
  <si>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</si>
  <si>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</si>
  <si>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</si>
  <si>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</si>
  <si>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</si>
  <si>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</si>
  <si>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</si>
  <si>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御前崎市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</si>
  <si>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</si>
  <si>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</si>
  <si>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</si>
  <si>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</si>
  <si>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</si>
  <si>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</si>
  <si>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</si>
  <si>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</si>
  <si>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</si>
  <si>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</si>
  <si>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</si>
  <si>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現在は管路更新実績がないが、今後はストックマネジメント計画に沿った効率的な維持管理に努める。</t>
    <rPh sb="0" eb="2">
      <t>ゲンザイ</t>
    </rPh>
    <rPh sb="3" eb="5">
      <t>カンロ</t>
    </rPh>
    <rPh sb="5" eb="7">
      <t>コウシン</t>
    </rPh>
    <rPh sb="7" eb="9">
      <t>ジッセキ</t>
    </rPh>
    <rPh sb="14" eb="16">
      <t>コンゴ</t>
    </rPh>
    <rPh sb="27" eb="29">
      <t>ケイカク</t>
    </rPh>
    <rPh sb="30" eb="31">
      <t>ソ</t>
    </rPh>
    <rPh sb="33" eb="36">
      <t>コウリツテキ</t>
    </rPh>
    <rPh sb="37" eb="39">
      <t>イジ</t>
    </rPh>
    <rPh sb="39" eb="41">
      <t>カンリ</t>
    </rPh>
    <rPh sb="42" eb="43">
      <t>ツト</t>
    </rPh>
    <phoneticPr fontId="4"/>
  </si>
  <si>
    <t>使用料金の改定に向けた取り組みを検討するなど、独立採算の原則を意識した企業経営に留意する必要がある。また平成31年4月からの公営企業会計移行に伴い、経営戦略を策定し経営改善に努める。</t>
    <rPh sb="0" eb="2">
      <t>シヨウ</t>
    </rPh>
    <rPh sb="2" eb="4">
      <t>リョウキン</t>
    </rPh>
    <rPh sb="5" eb="7">
      <t>カイテイ</t>
    </rPh>
    <rPh sb="8" eb="9">
      <t>ム</t>
    </rPh>
    <rPh sb="11" eb="12">
      <t>ト</t>
    </rPh>
    <rPh sb="13" eb="14">
      <t>ク</t>
    </rPh>
    <rPh sb="16" eb="18">
      <t>ケントウ</t>
    </rPh>
    <rPh sb="23" eb="25">
      <t>ドクリツ</t>
    </rPh>
    <rPh sb="25" eb="27">
      <t>サイサン</t>
    </rPh>
    <rPh sb="28" eb="30">
      <t>ゲンソク</t>
    </rPh>
    <rPh sb="31" eb="33">
      <t>イシキ</t>
    </rPh>
    <rPh sb="35" eb="37">
      <t>キギョウ</t>
    </rPh>
    <rPh sb="37" eb="39">
      <t>ケイエイ</t>
    </rPh>
    <rPh sb="40" eb="42">
      <t>リュウイ</t>
    </rPh>
    <rPh sb="44" eb="46">
      <t>ヒツヨウ</t>
    </rPh>
    <rPh sb="52" eb="54">
      <t>ヘイセイ</t>
    </rPh>
    <rPh sb="56" eb="57">
      <t>ネン</t>
    </rPh>
    <rPh sb="58" eb="59">
      <t>ガツ</t>
    </rPh>
    <rPh sb="62" eb="64">
      <t>コウエイ</t>
    </rPh>
    <rPh sb="64" eb="66">
      <t>キギョウ</t>
    </rPh>
    <rPh sb="66" eb="68">
      <t>カイケイ</t>
    </rPh>
    <rPh sb="68" eb="70">
      <t>イコウ</t>
    </rPh>
    <rPh sb="71" eb="72">
      <t>トモナ</t>
    </rPh>
    <rPh sb="74" eb="76">
      <t>ケイエイ</t>
    </rPh>
    <rPh sb="76" eb="78">
      <t>センリャク</t>
    </rPh>
    <rPh sb="79" eb="81">
      <t>サクテイ</t>
    </rPh>
    <rPh sb="82" eb="84">
      <t>ケイエイ</t>
    </rPh>
    <rPh sb="84" eb="86">
      <t>カイゼン</t>
    </rPh>
    <rPh sb="87" eb="88">
      <t>ツト</t>
    </rPh>
    <phoneticPr fontId="4"/>
  </si>
  <si>
    <t>非設置</t>
    <rPh sb="0" eb="1">
      <t>ヒ</t>
    </rPh>
    <rPh sb="1" eb="3">
      <t>セッチ</t>
    </rPh>
    <phoneticPr fontId="4"/>
  </si>
  <si>
    <t>処理区域内の面整備が概成されており、現在は維持管理を主体とした事業運営の状況にある。経営面をみると、類似団体に比べ使用料金を低くおさえており、維持管理費を料金収入で賄えておらず、一般会計繰入金に依存した不健全な経営状況である。平成27年度に比べ、収益的収支比率は繰入金の増加により上がった。経費回収率は汚水処理費の増加により減少した。企業債残高対事業規模比率については、平成27年度より一般会計からの繰入金を反映させたため０となっている。</t>
    <rPh sb="0" eb="2">
      <t>ショリ</t>
    </rPh>
    <rPh sb="2" eb="4">
      <t>クイキ</t>
    </rPh>
    <rPh sb="4" eb="5">
      <t>ナイ</t>
    </rPh>
    <rPh sb="6" eb="7">
      <t>メン</t>
    </rPh>
    <rPh sb="7" eb="9">
      <t>セイビ</t>
    </rPh>
    <rPh sb="10" eb="11">
      <t>ガイ</t>
    </rPh>
    <rPh sb="11" eb="12">
      <t>セイ</t>
    </rPh>
    <rPh sb="18" eb="20">
      <t>ゲンザイ</t>
    </rPh>
    <rPh sb="21" eb="23">
      <t>イジ</t>
    </rPh>
    <rPh sb="23" eb="25">
      <t>カンリ</t>
    </rPh>
    <rPh sb="26" eb="28">
      <t>シュタイ</t>
    </rPh>
    <rPh sb="31" eb="33">
      <t>ジギョウ</t>
    </rPh>
    <rPh sb="33" eb="35">
      <t>ウンエイ</t>
    </rPh>
    <rPh sb="36" eb="38">
      <t>ジョウキョウ</t>
    </rPh>
    <rPh sb="42" eb="44">
      <t>ケイエイ</t>
    </rPh>
    <rPh sb="44" eb="45">
      <t>メン</t>
    </rPh>
    <rPh sb="50" eb="52">
      <t>ルイジ</t>
    </rPh>
    <rPh sb="52" eb="54">
      <t>ダンタイ</t>
    </rPh>
    <rPh sb="55" eb="56">
      <t>クラ</t>
    </rPh>
    <rPh sb="60" eb="61">
      <t>キン</t>
    </rPh>
    <rPh sb="62" eb="63">
      <t>ヒク</t>
    </rPh>
    <rPh sb="71" eb="73">
      <t>イジ</t>
    </rPh>
    <rPh sb="73" eb="76">
      <t>カンリヒ</t>
    </rPh>
    <rPh sb="77" eb="79">
      <t>リョウキン</t>
    </rPh>
    <rPh sb="79" eb="81">
      <t>シュウニュウ</t>
    </rPh>
    <rPh sb="82" eb="83">
      <t>マカナ</t>
    </rPh>
    <rPh sb="89" eb="91">
      <t>イッパン</t>
    </rPh>
    <rPh sb="91" eb="93">
      <t>カイケイ</t>
    </rPh>
    <rPh sb="93" eb="95">
      <t>クリイレ</t>
    </rPh>
    <rPh sb="95" eb="96">
      <t>キン</t>
    </rPh>
    <rPh sb="97" eb="99">
      <t>イゾン</t>
    </rPh>
    <rPh sb="101" eb="102">
      <t>フ</t>
    </rPh>
    <rPh sb="102" eb="104">
      <t>ケンゼン</t>
    </rPh>
    <rPh sb="105" eb="107">
      <t>ケイエイ</t>
    </rPh>
    <rPh sb="107" eb="109">
      <t>ジョウキョウ</t>
    </rPh>
    <rPh sb="113" eb="115">
      <t>ヘイセイ</t>
    </rPh>
    <rPh sb="117" eb="119">
      <t>ネンド</t>
    </rPh>
    <rPh sb="120" eb="121">
      <t>クラ</t>
    </rPh>
    <rPh sb="131" eb="133">
      <t>クリイレ</t>
    </rPh>
    <rPh sb="133" eb="134">
      <t>キン</t>
    </rPh>
    <rPh sb="135" eb="137">
      <t>ゾウカ</t>
    </rPh>
    <rPh sb="140" eb="141">
      <t>ア</t>
    </rPh>
    <rPh sb="151" eb="153">
      <t>オスイ</t>
    </rPh>
    <rPh sb="153" eb="155">
      <t>ショリ</t>
    </rPh>
    <rPh sb="155" eb="156">
      <t>ヒ</t>
    </rPh>
    <rPh sb="157" eb="159">
      <t>ゾウカ</t>
    </rPh>
    <rPh sb="162" eb="164">
      <t>ゲンショウ</t>
    </rPh>
    <rPh sb="167" eb="169">
      <t>キギョウ</t>
    </rPh>
    <rPh sb="169" eb="170">
      <t>サイ</t>
    </rPh>
    <rPh sb="170" eb="172">
      <t>ザンダカ</t>
    </rPh>
    <rPh sb="172" eb="173">
      <t>タイ</t>
    </rPh>
    <rPh sb="173" eb="175">
      <t>ジギョウ</t>
    </rPh>
    <rPh sb="175" eb="177">
      <t>キボ</t>
    </rPh>
    <rPh sb="177" eb="179">
      <t>ヒリツ</t>
    </rPh>
    <rPh sb="185" eb="187">
      <t>ヘイセイ</t>
    </rPh>
    <rPh sb="189" eb="191">
      <t>ネンド</t>
    </rPh>
    <rPh sb="193" eb="195">
      <t>イッパン</t>
    </rPh>
    <rPh sb="195" eb="197">
      <t>カイケイ</t>
    </rPh>
    <rPh sb="200" eb="202">
      <t>クリイレ</t>
    </rPh>
    <rPh sb="202" eb="203">
      <t>キン</t>
    </rPh>
    <rPh sb="204" eb="206">
      <t>ハンエイ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</si>
</sst>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195200"/>
        <c:axId val="1021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102195200"/>
        <c:axId val="102197120"/>
      </c:lineChart>
      <c:dateAx>
        <c:axId val="102195200"/>
        <c:scaling>
          <c:orientation val="minMax"/>
        </c:scaling>
        <c:delete val="1"/>
        <c:axPos val="b"/>
        <c:numFmt formatCode="ge" sourceLinked="1"/>
        <c:majorTickMark val="none"/>
        <c:minorTickMark val="none"/>
        <c:tickLblPos val="none"/>
        <c:crossAx val="102197120"/>
        <c:crosses val="autoZero"/>
        <c:auto val="1"/>
        <c:lblOffset val="100"/>
        <c:baseTimeUnit val="years"/>
      </c:dateAx>
      <c:valAx>
        <c:axId val="1021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67.25</c:v>
                </c:pt>
                <c:pt idx="1">
                  <c:v>65.91</c:v>
                </c:pt>
                <c:pt idx="2">
                  <c:v>64.09</c:v>
                </c:pt>
                <c:pt idx="3">
                  <c:v>66.06</c:v>
                </c:pt>
                <c:pt idx="4">
                  <c:v>65.75</c:v>
                </c:pt>
              </c:numCache>
            </c:numRef>
          </c:val>
        </c:ser>
        <c:dLbls>
          <c:showLegendKey val="0"/>
          <c:showVal val="0"/>
          <c:showCatName val="0"/>
          <c:showSerName val="0"/>
          <c:showPercent val="0"/>
          <c:showBubbleSize val="0"/>
        </c:dLbls>
        <c:gapWidth val="150"/>
        <c:axId val="102687104"/>
        <c:axId val="1026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02687104"/>
        <c:axId val="102689024"/>
      </c:lineChart>
      <c:dateAx>
        <c:axId val="102687104"/>
        <c:scaling>
          <c:orientation val="minMax"/>
        </c:scaling>
        <c:delete val="1"/>
        <c:axPos val="b"/>
        <c:numFmt formatCode="ge" sourceLinked="1"/>
        <c:majorTickMark val="none"/>
        <c:minorTickMark val="none"/>
        <c:tickLblPos val="none"/>
        <c:crossAx val="102689024"/>
        <c:crosses val="autoZero"/>
        <c:auto val="1"/>
        <c:lblOffset val="100"/>
        <c:baseTimeUnit val="years"/>
      </c:dateAx>
      <c:valAx>
        <c:axId val="1026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92.58</c:v>
                </c:pt>
                <c:pt idx="1">
                  <c:v>91.99</c:v>
                </c:pt>
                <c:pt idx="2">
                  <c:v>93.2</c:v>
                </c:pt>
                <c:pt idx="3">
                  <c:v>94.7</c:v>
                </c:pt>
                <c:pt idx="4">
                  <c:v>90.79</c:v>
                </c:pt>
              </c:numCache>
            </c:numRef>
          </c:val>
        </c:ser>
        <c:dLbls>
          <c:showLegendKey val="0"/>
          <c:showVal val="0"/>
          <c:showCatName val="0"/>
          <c:showSerName val="0"/>
          <c:showPercent val="0"/>
          <c:showBubbleSize val="0"/>
        </c:dLbls>
        <c:gapWidth val="150"/>
        <c:axId val="102387712"/>
        <c:axId val="1023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02387712"/>
        <c:axId val="102389632"/>
      </c:lineChart>
      <c:dateAx>
        <c:axId val="102387712"/>
        <c:scaling>
          <c:orientation val="minMax"/>
        </c:scaling>
        <c:delete val="1"/>
        <c:axPos val="b"/>
        <c:numFmt formatCode="ge" sourceLinked="1"/>
        <c:majorTickMark val="none"/>
        <c:minorTickMark val="none"/>
        <c:tickLblPos val="none"/>
        <c:crossAx val="102389632"/>
        <c:crosses val="autoZero"/>
        <c:auto val="1"/>
        <c:lblOffset val="100"/>
        <c:baseTimeUnit val="years"/>
      </c:dateAx>
      <c:valAx>
        <c:axId val="1023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55.57</c:v>
                </c:pt>
                <c:pt idx="1">
                  <c:v>52.8</c:v>
                </c:pt>
                <c:pt idx="2">
                  <c:v>50.04</c:v>
                </c:pt>
                <c:pt idx="3">
                  <c:v>49.62</c:v>
                </c:pt>
                <c:pt idx="4">
                  <c:v>57.55</c:v>
                </c:pt>
              </c:numCache>
            </c:numRef>
          </c:val>
        </c:ser>
        <c:dLbls>
          <c:showLegendKey val="0"/>
          <c:showVal val="0"/>
          <c:showCatName val="0"/>
          <c:showSerName val="0"/>
          <c:showPercent val="0"/>
          <c:showBubbleSize val="0"/>
        </c:dLbls>
        <c:gapWidth val="150"/>
        <c:axId val="102108544"/>
        <c:axId val="10211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08544"/>
        <c:axId val="102110720"/>
      </c:lineChart>
      <c:dateAx>
        <c:axId val="102108544"/>
        <c:scaling>
          <c:orientation val="minMax"/>
        </c:scaling>
        <c:delete val="1"/>
        <c:axPos val="b"/>
        <c:numFmt formatCode="ge" sourceLinked="1"/>
        <c:majorTickMark val="none"/>
        <c:minorTickMark val="none"/>
        <c:tickLblPos val="none"/>
        <c:crossAx val="102110720"/>
        <c:crosses val="autoZero"/>
        <c:auto val="1"/>
        <c:lblOffset val="100"/>
        <c:baseTimeUnit val="years"/>
      </c:dateAx>
      <c:valAx>
        <c:axId val="10211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20448"/>
        <c:axId val="102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20448"/>
        <c:axId val="102155392"/>
      </c:lineChart>
      <c:dateAx>
        <c:axId val="102120448"/>
        <c:scaling>
          <c:orientation val="minMax"/>
        </c:scaling>
        <c:delete val="1"/>
        <c:axPos val="b"/>
        <c:numFmt formatCode="ge" sourceLinked="1"/>
        <c:majorTickMark val="none"/>
        <c:minorTickMark val="none"/>
        <c:tickLblPos val="none"/>
        <c:crossAx val="102155392"/>
        <c:crosses val="autoZero"/>
        <c:auto val="1"/>
        <c:lblOffset val="100"/>
        <c:baseTimeUnit val="years"/>
      </c:dateAx>
      <c:valAx>
        <c:axId val="102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98976"/>
        <c:axId val="1020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98976"/>
        <c:axId val="102000896"/>
      </c:lineChart>
      <c:dateAx>
        <c:axId val="101998976"/>
        <c:scaling>
          <c:orientation val="minMax"/>
        </c:scaling>
        <c:delete val="1"/>
        <c:axPos val="b"/>
        <c:numFmt formatCode="ge" sourceLinked="1"/>
        <c:majorTickMark val="none"/>
        <c:minorTickMark val="none"/>
        <c:tickLblPos val="none"/>
        <c:crossAx val="102000896"/>
        <c:crosses val="autoZero"/>
        <c:auto val="1"/>
        <c:lblOffset val="100"/>
        <c:baseTimeUnit val="years"/>
      </c:dateAx>
      <c:valAx>
        <c:axId val="1020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17664"/>
        <c:axId val="1022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17664"/>
        <c:axId val="102253312"/>
      </c:lineChart>
      <c:dateAx>
        <c:axId val="102017664"/>
        <c:scaling>
          <c:orientation val="minMax"/>
        </c:scaling>
        <c:delete val="1"/>
        <c:axPos val="b"/>
        <c:numFmt formatCode="ge" sourceLinked="1"/>
        <c:majorTickMark val="none"/>
        <c:minorTickMark val="none"/>
        <c:tickLblPos val="none"/>
        <c:crossAx val="102253312"/>
        <c:crosses val="autoZero"/>
        <c:auto val="1"/>
        <c:lblOffset val="100"/>
        <c:baseTimeUnit val="years"/>
      </c:dateAx>
      <c:valAx>
        <c:axId val="1022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71616"/>
        <c:axId val="10227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71616"/>
        <c:axId val="102277888"/>
      </c:lineChart>
      <c:dateAx>
        <c:axId val="102271616"/>
        <c:scaling>
          <c:orientation val="minMax"/>
        </c:scaling>
        <c:delete val="1"/>
        <c:axPos val="b"/>
        <c:numFmt formatCode="ge" sourceLinked="1"/>
        <c:majorTickMark val="none"/>
        <c:minorTickMark val="none"/>
        <c:tickLblPos val="none"/>
        <c:crossAx val="102277888"/>
        <c:crosses val="autoZero"/>
        <c:auto val="1"/>
        <c:lblOffset val="100"/>
        <c:baseTimeUnit val="years"/>
      </c:dateAx>
      <c:valAx>
        <c:axId val="10227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670.59</c:v>
                </c:pt>
                <c:pt idx="1">
                  <c:v>659.52</c:v>
                </c:pt>
                <c:pt idx="2">
                  <c:v>622.12</c:v>
                </c:pt>
                <c:pt idx="3" formatCode="#,##0.00;&quot;△&quot;#,##0.00">
                  <c:v>0</c:v>
                </c:pt>
                <c:pt idx="4" formatCode="#,##0.00;&quot;△&quot;#,##0.00">
                  <c:v>0</c:v>
                </c:pt>
              </c:numCache>
            </c:numRef>
          </c:val>
        </c:ser>
        <c:dLbls>
          <c:showLegendKey val="0"/>
          <c:showVal val="0"/>
          <c:showCatName val="0"/>
          <c:showSerName val="0"/>
          <c:showPercent val="0"/>
          <c:showBubbleSize val="0"/>
        </c:dLbls>
        <c:gapWidth val="150"/>
        <c:axId val="102287616"/>
        <c:axId val="1025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02287616"/>
        <c:axId val="102580608"/>
      </c:lineChart>
      <c:dateAx>
        <c:axId val="102287616"/>
        <c:scaling>
          <c:orientation val="minMax"/>
        </c:scaling>
        <c:delete val="1"/>
        <c:axPos val="b"/>
        <c:numFmt formatCode="ge" sourceLinked="1"/>
        <c:majorTickMark val="none"/>
        <c:minorTickMark val="none"/>
        <c:tickLblPos val="none"/>
        <c:crossAx val="102580608"/>
        <c:crosses val="autoZero"/>
        <c:auto val="1"/>
        <c:lblOffset val="100"/>
        <c:baseTimeUnit val="years"/>
      </c:dateAx>
      <c:valAx>
        <c:axId val="1025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80.930000000000007</c:v>
                </c:pt>
                <c:pt idx="1">
                  <c:v>75.58</c:v>
                </c:pt>
                <c:pt idx="2">
                  <c:v>78.489999999999995</c:v>
                </c:pt>
                <c:pt idx="3">
                  <c:v>74.64</c:v>
                </c:pt>
                <c:pt idx="4">
                  <c:v>36.92</c:v>
                </c:pt>
              </c:numCache>
            </c:numRef>
          </c:val>
        </c:ser>
        <c:dLbls>
          <c:showLegendKey val="0"/>
          <c:showVal val="0"/>
          <c:showCatName val="0"/>
          <c:showSerName val="0"/>
          <c:showPercent val="0"/>
          <c:showBubbleSize val="0"/>
        </c:dLbls>
        <c:gapWidth val="150"/>
        <c:axId val="102602240"/>
        <c:axId val="1026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02602240"/>
        <c:axId val="102604160"/>
      </c:lineChart>
      <c:dateAx>
        <c:axId val="102602240"/>
        <c:scaling>
          <c:orientation val="minMax"/>
        </c:scaling>
        <c:delete val="1"/>
        <c:axPos val="b"/>
        <c:numFmt formatCode="ge" sourceLinked="1"/>
        <c:majorTickMark val="none"/>
        <c:minorTickMark val="none"/>
        <c:tickLblPos val="none"/>
        <c:crossAx val="102604160"/>
        <c:crosses val="autoZero"/>
        <c:auto val="1"/>
        <c:lblOffset val="100"/>
        <c:baseTimeUnit val="years"/>
      </c:dateAx>
      <c:valAx>
        <c:axId val="1026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158.85</c:v>
                </c:pt>
                <c:pt idx="1">
                  <c:v>170.89</c:v>
                </c:pt>
                <c:pt idx="2">
                  <c:v>171.89</c:v>
                </c:pt>
                <c:pt idx="3">
                  <c:v>183.22</c:v>
                </c:pt>
                <c:pt idx="4">
                  <c:v>273.58</c:v>
                </c:pt>
              </c:numCache>
            </c:numRef>
          </c:val>
        </c:ser>
        <c:dLbls>
          <c:showLegendKey val="0"/>
          <c:showVal val="0"/>
          <c:showCatName val="0"/>
          <c:showSerName val="0"/>
          <c:showPercent val="0"/>
          <c:showBubbleSize val="0"/>
        </c:dLbls>
        <c:gapWidth val="150"/>
        <c:axId val="102646528"/>
        <c:axId val="1026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02646528"/>
        <c:axId val="102648448"/>
      </c:lineChart>
      <c:dateAx>
        <c:axId val="102646528"/>
        <c:scaling>
          <c:orientation val="minMax"/>
        </c:scaling>
        <c:delete val="1"/>
        <c:axPos val="b"/>
        <c:numFmt formatCode="ge" sourceLinked="1"/>
        <c:majorTickMark val="none"/>
        <c:minorTickMark val="none"/>
        <c:tickLblPos val="none"/>
        <c:crossAx val="102648448"/>
        <c:crosses val="autoZero"/>
        <c:auto val="1"/>
        <c:lblOffset val="100"/>
        <c:baseTimeUnit val="years"/>
      </c:dateAx>
      <c:valAx>
        <c:axId val="1026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御前崎市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123</v>
      </c>
      <c r="AE8" s="49"/>
      <c r="AF8" s="49"/>
      <c r="AG8" s="49"/>
      <c r="AH8" s="49"/>
      <c r="AI8" s="49"/>
      <c r="AJ8" s="49"/>
      <c r="AK8" s="4"/>
      <c r="AL8" s="50">
        <f>データ!S6</f>
        <v>33358</v>
      </c>
      <c r="AM8" s="50"/>
      <c r="AN8" s="50"/>
      <c r="AO8" s="50"/>
      <c r="AP8" s="50"/>
      <c r="AQ8" s="50"/>
      <c r="AR8" s="50"/>
      <c r="AS8" s="50"/>
      <c r="AT8" s="45">
        <f>データ!T6</f>
        <v>65.56</v>
      </c>
      <c r="AU8" s="45"/>
      <c r="AV8" s="45"/>
      <c r="AW8" s="45"/>
      <c r="AX8" s="45"/>
      <c r="AY8" s="45"/>
      <c r="AZ8" s="45"/>
      <c r="BA8" s="45"/>
      <c r="BB8" s="45">
        <f>データ!U6</f>
        <v>508.82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20.81</v>
      </c>
      <c r="Q10" s="45"/>
      <c r="R10" s="45"/>
      <c r="S10" s="45"/>
      <c r="T10" s="45"/>
      <c r="U10" s="45"/>
      <c r="V10" s="45"/>
      <c r="W10" s="45">
        <f>データ!Q6</f>
        <v>94.39</v>
      </c>
      <c r="X10" s="45"/>
      <c r="Y10" s="45"/>
      <c r="Z10" s="45"/>
      <c r="AA10" s="45"/>
      <c r="AB10" s="45"/>
      <c r="AC10" s="45"/>
      <c r="AD10" s="50">
        <f>データ!R6</f>
        <v>1728</v>
      </c>
      <c r="AE10" s="50"/>
      <c r="AF10" s="50"/>
      <c r="AG10" s="50"/>
      <c r="AH10" s="50"/>
      <c r="AI10" s="50"/>
      <c r="AJ10" s="50"/>
      <c r="AK10" s="2"/>
      <c r="AL10" s="50">
        <f>データ!V6</f>
        <v>6913</v>
      </c>
      <c r="AM10" s="50"/>
      <c r="AN10" s="50"/>
      <c r="AO10" s="50"/>
      <c r="AP10" s="50"/>
      <c r="AQ10" s="50"/>
      <c r="AR10" s="50"/>
      <c r="AS10" s="50"/>
      <c r="AT10" s="45">
        <f>データ!W6</f>
        <v>2.91</v>
      </c>
      <c r="AU10" s="45"/>
      <c r="AV10" s="45"/>
      <c r="AW10" s="45"/>
      <c r="AX10" s="45"/>
      <c r="AY10" s="45"/>
      <c r="AZ10" s="45"/>
      <c r="BA10" s="45"/>
      <c r="BB10" s="45">
        <f>データ!X6</f>
        <v>2375.6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222232</v>
      </c>
      <c r="D6" s="33">
        <f t="shared" si="3"/>
        <v>47</v>
      </c>
      <c r="E6" s="33">
        <f t="shared" si="3"/>
        <v>17</v>
      </c>
      <c r="F6" s="33">
        <f t="shared" si="3"/>
        <v>1</v>
      </c>
      <c r="G6" s="33">
        <f t="shared" si="3"/>
        <v>0</v>
      </c>
      <c r="H6" s="33" t="str">
        <f t="shared" si="3"/>
        <v>静岡県　御前崎市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20.81</v>
      </c>
      <c r="Q6" s="34">
        <f t="shared" si="3"/>
        <v>94.39</v>
      </c>
      <c r="R6" s="34">
        <f t="shared" si="3"/>
        <v>1728</v>
      </c>
      <c r="S6" s="34">
        <f t="shared" si="3"/>
        <v>33358</v>
      </c>
      <c r="T6" s="34">
        <f t="shared" si="3"/>
        <v>65.56</v>
      </c>
      <c r="U6" s="34">
        <f t="shared" si="3"/>
        <v>508.82</v>
      </c>
      <c r="V6" s="34">
        <f t="shared" si="3"/>
        <v>6913</v>
      </c>
      <c r="W6" s="34">
        <f t="shared" si="3"/>
        <v>2.91</v>
      </c>
      <c r="X6" s="34">
        <f t="shared" si="3"/>
        <v>2375.6</v>
      </c>
      <c r="Y6" s="35">
        <f>IF(Y7="",NA(),Y7)</f>
        <v>55.57</v>
      </c>
      <c r="Z6" s="35">
        <f t="shared" ref="Z6:AH6" si="4">IF(Z7="",NA(),Z7)</f>
        <v>52.8</v>
      </c>
      <c r="AA6" s="35">
        <f t="shared" si="4"/>
        <v>50.04</v>
      </c>
      <c r="AB6" s="35">
        <f t="shared" si="4"/>
        <v>49.62</v>
      </c>
      <c r="AC6" s="35">
        <f t="shared" si="4"/>
        <v>57.55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670.59</v>
      </c>
      <c r="BG6" s="35">
        <f t="shared" ref="BG6:BO6" si="7">IF(BG7="",NA(),BG7)</f>
        <v>659.52</v>
      </c>
      <c r="BH6" s="35">
        <f t="shared" si="7"/>
        <v>622.12</v>
      </c>
      <c r="BI6" s="34">
        <f t="shared" si="7"/>
        <v>0</v>
      </c>
      <c r="BJ6" s="34">
        <f t="shared" si="7"/>
        <v>0</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80.930000000000007</v>
      </c>
      <c r="BR6" s="35">
        <f t="shared" ref="BR6:BZ6" si="8">IF(BR7="",NA(),BR7)</f>
        <v>75.58</v>
      </c>
      <c r="BS6" s="35">
        <f t="shared" si="8"/>
        <v>78.489999999999995</v>
      </c>
      <c r="BT6" s="35">
        <f t="shared" si="8"/>
        <v>74.64</v>
      </c>
      <c r="BU6" s="35">
        <f t="shared" si="8"/>
        <v>36.92</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158.85</v>
      </c>
      <c r="CC6" s="35">
        <f t="shared" ref="CC6:CK6" si="9">IF(CC7="",NA(),CC7)</f>
        <v>170.89</v>
      </c>
      <c r="CD6" s="35">
        <f t="shared" si="9"/>
        <v>171.89</v>
      </c>
      <c r="CE6" s="35">
        <f t="shared" si="9"/>
        <v>183.22</v>
      </c>
      <c r="CF6" s="35">
        <f t="shared" si="9"/>
        <v>273.58</v>
      </c>
      <c r="CG6" s="35">
        <f t="shared" si="9"/>
        <v>251.88</v>
      </c>
      <c r="CH6" s="35">
        <f t="shared" si="9"/>
        <v>247.43</v>
      </c>
      <c r="CI6" s="35">
        <f t="shared" si="9"/>
        <v>248.89</v>
      </c>
      <c r="CJ6" s="35">
        <f t="shared" si="9"/>
        <v>250.84</v>
      </c>
      <c r="CK6" s="35">
        <f t="shared" si="9"/>
        <v>235.61</v>
      </c>
      <c r="CL6" s="34" t="str">
        <f>IF(CL7="","",IF(CL7="-","【-】","【"&amp;SUBSTITUTE(TEXT(CL7,"#,##0.00"),"-","△")&amp;"】"))</f>
        <v>【137.82】</v>
      </c>
      <c r="CM6" s="35">
        <f>IF(CM7="",NA(),CM7)</f>
        <v>67.25</v>
      </c>
      <c r="CN6" s="35">
        <f t="shared" ref="CN6:CV6" si="10">IF(CN7="",NA(),CN7)</f>
        <v>65.91</v>
      </c>
      <c r="CO6" s="35">
        <f t="shared" si="10"/>
        <v>64.09</v>
      </c>
      <c r="CP6" s="35">
        <f t="shared" si="10"/>
        <v>66.06</v>
      </c>
      <c r="CQ6" s="35">
        <f t="shared" si="10"/>
        <v>65.75</v>
      </c>
      <c r="CR6" s="35">
        <f t="shared" si="10"/>
        <v>49.29</v>
      </c>
      <c r="CS6" s="35">
        <f t="shared" si="10"/>
        <v>50.32</v>
      </c>
      <c r="CT6" s="35">
        <f t="shared" si="10"/>
        <v>49.89</v>
      </c>
      <c r="CU6" s="35">
        <f t="shared" si="10"/>
        <v>49.39</v>
      </c>
      <c r="CV6" s="35">
        <f t="shared" si="10"/>
        <v>49.25</v>
      </c>
      <c r="CW6" s="34" t="str">
        <f>IF(CW7="","",IF(CW7="-","【-】","【"&amp;SUBSTITUTE(TEXT(CW7,"#,##0.00"),"-","△")&amp;"】"))</f>
        <v>【60.09】</v>
      </c>
      <c r="CX6" s="35">
        <f>IF(CX7="",NA(),CX7)</f>
        <v>92.58</v>
      </c>
      <c r="CY6" s="35">
        <f t="shared" ref="CY6:DG6" si="11">IF(CY7="",NA(),CY7)</f>
        <v>91.99</v>
      </c>
      <c r="CZ6" s="35">
        <f t="shared" si="11"/>
        <v>93.2</v>
      </c>
      <c r="DA6" s="35">
        <f t="shared" si="11"/>
        <v>94.7</v>
      </c>
      <c r="DB6" s="35">
        <f t="shared" si="11"/>
        <v>90.79</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222232</v>
      </c>
      <c r="D7" s="37">
        <v>47</v>
      </c>
      <c r="E7" s="37">
        <v>17</v>
      </c>
      <c r="F7" s="37">
        <v>1</v>
      </c>
      <c r="G7" s="37">
        <v>0</v>
      </c>
      <c r="H7" s="37" t="s">
        <v>109</v>
      </c>
      <c r="I7" s="37" t="s">
        <v>110</v>
      </c>
      <c r="J7" s="37" t="s">
        <v>111</v>
      </c>
      <c r="K7" s="37" t="s">
        <v>112</v>
      </c>
      <c r="L7" s="37" t="s">
        <v>113</v>
      </c>
      <c r="M7" s="37"/>
      <c r="N7" s="38" t="s">
        <v>114</v>
      </c>
      <c r="O7" s="38" t="s">
        <v>115</v>
      </c>
      <c r="P7" s="38">
        <v>20.81</v>
      </c>
      <c r="Q7" s="38">
        <v>94.39</v>
      </c>
      <c r="R7" s="38">
        <v>1728</v>
      </c>
      <c r="S7" s="38">
        <v>33358</v>
      </c>
      <c r="T7" s="38">
        <v>65.56</v>
      </c>
      <c r="U7" s="38">
        <v>508.82</v>
      </c>
      <c r="V7" s="38">
        <v>6913</v>
      </c>
      <c r="W7" s="38">
        <v>2.91</v>
      </c>
      <c r="X7" s="38">
        <v>2375.6</v>
      </c>
      <c r="Y7" s="38">
        <v>55.57</v>
      </c>
      <c r="Z7" s="38">
        <v>52.8</v>
      </c>
      <c r="AA7" s="38">
        <v>50.04</v>
      </c>
      <c r="AB7" s="38">
        <v>49.62</v>
      </c>
      <c r="AC7" s="38">
        <v>57.55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670.59</v>
      </c>
      <c r="BG7" s="38">
        <v>659.52</v>
      </c>
      <c r="BH7" s="38">
        <v>622.12</v>
      </c>
      <c r="BI7" s="38">
        <v>0</v>
      </c>
      <c r="BJ7" s="38">
        <v>0</v>
      </c>
      <c r="BK7" s="38">
        <v>1309.43</v>
      </c>
      <c r="BL7" s="38">
        <v>1306.92</v>
      </c>
      <c r="BM7" s="38">
        <v>1203.71</v>
      </c>
      <c r="BN7" s="38">
        <v>1162.3599999999999</v>
      </c>
      <c r="BO7" s="38">
        <v>1047.6500000000001</v>
      </c>
      <c r="BP7" s="38">
        <v>728.3</v>
      </c>
      <c r="BQ7" s="38">
        <v>80.930000000000007</v>
      </c>
      <c r="BR7" s="38">
        <v>75.58</v>
      </c>
      <c r="BS7" s="38">
        <v>78.489999999999995</v>
      </c>
      <c r="BT7" s="38">
        <v>74.64</v>
      </c>
      <c r="BU7" s="38">
        <v>36.92</v>
      </c>
      <c r="BV7" s="38">
        <v>67.59</v>
      </c>
      <c r="BW7" s="38">
        <v>68.510000000000005</v>
      </c>
      <c r="BX7" s="38">
        <v>69.739999999999995</v>
      </c>
      <c r="BY7" s="38">
        <v>68.209999999999994</v>
      </c>
      <c r="BZ7" s="38">
        <v>74.040000000000006</v>
      </c>
      <c r="CA7" s="38">
        <v>100.04</v>
      </c>
      <c r="CB7" s="38">
        <v>158.85</v>
      </c>
      <c r="CC7" s="38">
        <v>170.89</v>
      </c>
      <c r="CD7" s="38">
        <v>171.89</v>
      </c>
      <c r="CE7" s="38">
        <v>183.22</v>
      </c>
      <c r="CF7" s="38">
        <v>273.58</v>
      </c>
      <c r="CG7" s="38">
        <v>251.88</v>
      </c>
      <c r="CH7" s="38">
        <v>247.43</v>
      </c>
      <c r="CI7" s="38">
        <v>248.89</v>
      </c>
      <c r="CJ7" s="38">
        <v>250.84</v>
      </c>
      <c r="CK7" s="38">
        <v>235.61</v>
      </c>
      <c r="CL7" s="38">
        <v>137.82</v>
      </c>
      <c r="CM7" s="38">
        <v>67.25</v>
      </c>
      <c r="CN7" s="38">
        <v>65.91</v>
      </c>
      <c r="CO7" s="38">
        <v>64.09</v>
      </c>
      <c r="CP7" s="38">
        <v>66.06</v>
      </c>
      <c r="CQ7" s="38">
        <v>65.75</v>
      </c>
      <c r="CR7" s="38">
        <v>49.29</v>
      </c>
      <c r="CS7" s="38">
        <v>50.32</v>
      </c>
      <c r="CT7" s="38">
        <v>49.89</v>
      </c>
      <c r="CU7" s="38">
        <v>49.39</v>
      </c>
      <c r="CV7" s="38">
        <v>49.25</v>
      </c>
      <c r="CW7" s="38">
        <v>60.09</v>
      </c>
      <c r="CX7" s="38">
        <v>92.58</v>
      </c>
      <c r="CY7" s="38">
        <v>91.99</v>
      </c>
      <c r="CZ7" s="38">
        <v>93.2</v>
      </c>
      <c r="DA7" s="38">
        <v>94.7</v>
      </c>
      <c r="DB7" s="38">
        <v>90.79</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dcterms:created xsi:type="dcterms:W3CDTF">2017-12-25T02:08:52Z</dcterms:created>
  <dcterms:modified xsi:type="dcterms:W3CDTF">2018-02-27T07:40:25Z</dcterms:modified>
  <cp:category/>
</cp:coreProperties>
</file>