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mfilesv01\byokanri\KEIRI\経理Data\文書・調査・資料\H30\調査\20180925_【照会・公営企業（1010（水）正午〆）】公営企業に係る「経営比較分析表」の公表及び分析等について（病院事業）\"/>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ED7" i="5"/>
  <c r="EC7" i="5"/>
  <c r="EA7" i="5"/>
  <c r="DZ7" i="5"/>
  <c r="DY7" i="5"/>
  <c r="DX7" i="5"/>
  <c r="DW7" i="5"/>
  <c r="DV7" i="5"/>
  <c r="CS79" i="4" s="1"/>
  <c r="DU7" i="5"/>
  <c r="DT7" i="5"/>
  <c r="DS7" i="5"/>
  <c r="DR7" i="5"/>
  <c r="U79" i="4" s="1"/>
  <c r="DP7" i="5"/>
  <c r="DO7" i="5"/>
  <c r="DN7" i="5"/>
  <c r="DM7" i="5"/>
  <c r="KU56" i="4" s="1"/>
  <c r="DL7" i="5"/>
  <c r="DK7" i="5"/>
  <c r="DJ7" i="5"/>
  <c r="DI7" i="5"/>
  <c r="LJ55" i="4" s="1"/>
  <c r="DH7" i="5"/>
  <c r="DG7" i="5"/>
  <c r="DE7" i="5"/>
  <c r="DD7" i="5"/>
  <c r="IK56" i="4" s="1"/>
  <c r="DC7" i="5"/>
  <c r="DB7" i="5"/>
  <c r="DA7" i="5"/>
  <c r="CZ7" i="5"/>
  <c r="CY7" i="5"/>
  <c r="CX7" i="5"/>
  <c r="CW7" i="5"/>
  <c r="CV7" i="5"/>
  <c r="CT7" i="5"/>
  <c r="CS7" i="5"/>
  <c r="CR7" i="5"/>
  <c r="CQ7" i="5"/>
  <c r="CP7" i="5"/>
  <c r="CO7" i="5"/>
  <c r="CN7" i="5"/>
  <c r="CM7" i="5"/>
  <c r="CL7" i="5"/>
  <c r="CK7" i="5"/>
  <c r="CI7" i="5"/>
  <c r="CH7" i="5"/>
  <c r="CG7" i="5"/>
  <c r="CF7" i="5"/>
  <c r="CE7" i="5"/>
  <c r="CD7" i="5"/>
  <c r="BX55" i="4" s="1"/>
  <c r="CC7" i="5"/>
  <c r="CB7" i="5"/>
  <c r="CA7" i="5"/>
  <c r="BZ7" i="5"/>
  <c r="P55" i="4" s="1"/>
  <c r="BX7" i="5"/>
  <c r="BW7" i="5"/>
  <c r="BV7" i="5"/>
  <c r="BU7" i="5"/>
  <c r="KU34" i="4" s="1"/>
  <c r="BT7" i="5"/>
  <c r="BS7" i="5"/>
  <c r="BR7" i="5"/>
  <c r="BQ7" i="5"/>
  <c r="LJ33" i="4" s="1"/>
  <c r="BP7" i="5"/>
  <c r="BO7" i="5"/>
  <c r="BM7" i="5"/>
  <c r="BL7" i="5"/>
  <c r="IK34" i="4" s="1"/>
  <c r="BK7" i="5"/>
  <c r="BJ7" i="5"/>
  <c r="BI7" i="5"/>
  <c r="BH7" i="5"/>
  <c r="BG7" i="5"/>
  <c r="BF7" i="5"/>
  <c r="BE7" i="5"/>
  <c r="BD7" i="5"/>
  <c r="BB7" i="5"/>
  <c r="BA7" i="5"/>
  <c r="AZ7" i="5"/>
  <c r="AY7" i="5"/>
  <c r="AX7" i="5"/>
  <c r="AW7" i="5"/>
  <c r="AV7" i="5"/>
  <c r="AU7" i="5"/>
  <c r="AT7" i="5"/>
  <c r="AS7" i="5"/>
  <c r="AQ7" i="5"/>
  <c r="AP7" i="5"/>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LP10" i="4" s="1"/>
  <c r="AC6" i="5"/>
  <c r="AB6" i="5"/>
  <c r="AA6" i="5"/>
  <c r="LP8" i="4" s="1"/>
  <c r="Z6" i="5"/>
  <c r="JW8" i="4" s="1"/>
  <c r="Y6" i="5"/>
  <c r="X6" i="5"/>
  <c r="W6" i="5"/>
  <c r="V6" i="5"/>
  <c r="U6" i="5"/>
  <c r="T6" i="5"/>
  <c r="S6" i="5"/>
  <c r="EG10" i="4" s="1"/>
  <c r="R6" i="5"/>
  <c r="CN10" i="4" s="1"/>
  <c r="Q6" i="5"/>
  <c r="P6" i="5"/>
  <c r="N6" i="5"/>
  <c r="EG8" i="4" s="1"/>
  <c r="M6" i="5"/>
  <c r="CN8" i="4" s="1"/>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MH80" i="4"/>
  <c r="KV80" i="4"/>
  <c r="KC80" i="4"/>
  <c r="JJ80" i="4"/>
  <c r="HM80" i="4"/>
  <c r="GT80" i="4"/>
  <c r="GA80" i="4"/>
  <c r="EO80" i="4"/>
  <c r="CS80" i="4"/>
  <c r="BZ80" i="4"/>
  <c r="BG80" i="4"/>
  <c r="AN80" i="4"/>
  <c r="U80" i="4"/>
  <c r="MH79" i="4"/>
  <c r="LO79" i="4"/>
  <c r="KV79" i="4"/>
  <c r="KC79" i="4"/>
  <c r="JJ79" i="4"/>
  <c r="HM79" i="4"/>
  <c r="GT79" i="4"/>
  <c r="GA79" i="4"/>
  <c r="FH79" i="4"/>
  <c r="EO79" i="4"/>
  <c r="BZ79" i="4"/>
  <c r="BG79" i="4"/>
  <c r="AN79" i="4"/>
  <c r="MN56" i="4"/>
  <c r="LY56" i="4"/>
  <c r="LJ56" i="4"/>
  <c r="KF56" i="4"/>
  <c r="IZ56" i="4"/>
  <c r="HV56" i="4"/>
  <c r="HG56" i="4"/>
  <c r="GR56" i="4"/>
  <c r="FL56" i="4"/>
  <c r="EW56" i="4"/>
  <c r="EH56" i="4"/>
  <c r="DS56" i="4"/>
  <c r="DD56" i="4"/>
  <c r="BX56" i="4"/>
  <c r="BI56" i="4"/>
  <c r="AT56" i="4"/>
  <c r="AE56" i="4"/>
  <c r="P56" i="4"/>
  <c r="MN55" i="4"/>
  <c r="LY55" i="4"/>
  <c r="KU55" i="4"/>
  <c r="KF55" i="4"/>
  <c r="IZ55" i="4"/>
  <c r="IK55" i="4"/>
  <c r="HV55" i="4"/>
  <c r="HG55" i="4"/>
  <c r="GR55" i="4"/>
  <c r="FL55" i="4"/>
  <c r="EW55" i="4"/>
  <c r="EH55" i="4"/>
  <c r="DS55" i="4"/>
  <c r="DD55" i="4"/>
  <c r="BI55" i="4"/>
  <c r="AT55" i="4"/>
  <c r="AE55" i="4"/>
  <c r="MN34" i="4"/>
  <c r="LY34" i="4"/>
  <c r="LJ34" i="4"/>
  <c r="KF34" i="4"/>
  <c r="IZ34" i="4"/>
  <c r="HV34" i="4"/>
  <c r="HG34" i="4"/>
  <c r="GR34" i="4"/>
  <c r="FL34" i="4"/>
  <c r="EW34" i="4"/>
  <c r="EH34" i="4"/>
  <c r="DS34" i="4"/>
  <c r="DD34" i="4"/>
  <c r="BX34" i="4"/>
  <c r="BI34" i="4"/>
  <c r="AT34" i="4"/>
  <c r="AE34" i="4"/>
  <c r="P34" i="4"/>
  <c r="MN33" i="4"/>
  <c r="LY33" i="4"/>
  <c r="KU33" i="4"/>
  <c r="KF33" i="4"/>
  <c r="IZ33" i="4"/>
  <c r="IK33" i="4"/>
  <c r="HV33" i="4"/>
  <c r="HG33" i="4"/>
  <c r="GR33" i="4"/>
  <c r="FL33" i="4"/>
  <c r="EW33" i="4"/>
  <c r="EH33" i="4"/>
  <c r="DS33" i="4"/>
  <c r="DD33" i="4"/>
  <c r="BI33" i="4"/>
  <c r="AT33" i="4"/>
  <c r="AE33" i="4"/>
  <c r="LP12" i="4"/>
  <c r="JW12" i="4"/>
  <c r="EG12" i="4"/>
  <c r="CN12" i="4"/>
  <c r="AU12" i="4"/>
  <c r="B12" i="4"/>
  <c r="JW10" i="4"/>
  <c r="ID10" i="4"/>
  <c r="FZ10" i="4"/>
  <c r="AU10" i="4"/>
  <c r="B10" i="4"/>
  <c r="ID8" i="4"/>
  <c r="AU8" i="4"/>
  <c r="B8" i="4"/>
  <c r="HM78" i="4" l="1"/>
  <c r="FL54" i="4"/>
  <c r="FL32" i="4"/>
  <c r="BX32" i="4"/>
  <c r="MN54" i="4"/>
  <c r="MN32" i="4"/>
  <c r="CS78" i="4"/>
  <c r="BX54" i="4"/>
  <c r="MH78" i="4"/>
  <c r="IZ54" i="4"/>
  <c r="IZ32" i="4"/>
  <c r="C11" i="5"/>
  <c r="D11" i="5"/>
  <c r="E11" i="5"/>
  <c r="B11" i="5"/>
  <c r="AN78" i="4" l="1"/>
  <c r="AE54" i="4"/>
  <c r="AE32" i="4"/>
  <c r="HG32" i="4"/>
  <c r="KU54" i="4"/>
  <c r="KC78" i="4"/>
  <c r="FH78" i="4"/>
  <c r="DS54" i="4"/>
  <c r="DS32" i="4"/>
  <c r="KU32" i="4"/>
  <c r="HG54" i="4"/>
  <c r="EO78" i="4"/>
  <c r="DD54" i="4"/>
  <c r="DD32" i="4"/>
  <c r="U78" i="4"/>
  <c r="P54" i="4"/>
  <c r="P32" i="4"/>
  <c r="KF54" i="4"/>
  <c r="JJ78" i="4"/>
  <c r="GR54" i="4"/>
  <c r="GR32" i="4"/>
  <c r="KF32" i="4"/>
  <c r="LO78" i="4"/>
  <c r="IK54" i="4"/>
  <c r="IK32" i="4"/>
  <c r="GT78" i="4"/>
  <c r="EW54" i="4"/>
  <c r="BI54" i="4"/>
  <c r="EW32" i="4"/>
  <c r="BI32" i="4"/>
  <c r="BZ78" i="4"/>
  <c r="LY54" i="4"/>
  <c r="LY32" i="4"/>
  <c r="LJ54" i="4"/>
  <c r="LJ32" i="4"/>
  <c r="KV78" i="4"/>
  <c r="HV54" i="4"/>
  <c r="HV32" i="4"/>
  <c r="GA78" i="4"/>
  <c r="EH54" i="4"/>
  <c r="BG78" i="4"/>
  <c r="AT54" i="4"/>
  <c r="AT32" i="4"/>
  <c r="EH32" i="4"/>
</calcChain>
</file>

<file path=xl/sharedStrings.xml><?xml version="1.0" encoding="utf-8"?>
<sst xmlns="http://schemas.openxmlformats.org/spreadsheetml/2006/main" count="287" uniqueCount="149">
  <si>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</si>
  <si>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</si>
  <si>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</si>
  <si>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</si>
  <si>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</si>
  <si>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</si>
  <si>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</si>
  <si>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</si>
  <si>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</si>
  <si>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</si>
  <si>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</si>
  <si>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</si>
  <si>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</si>
  <si>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</si>
  <si>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</si>
  <si>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</si>
  <si>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</si>
  <si>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</si>
  <si>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</si>
  <si>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</si>
  <si>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</si>
  <si>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</si>
  <si>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</si>
  <si>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</si>
  <si>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</si>
  <si>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</si>
  <si>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</si>
  <si>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</si>
  <si>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</si>
  <si>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</si>
  <si>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</si>
  <si>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</si>
  <si>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</si>
  <si>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</si>
  <si>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</si>
  <si>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</si>
  <si>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</si>
  <si>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</si>
  <si>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</si>
  <si>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</si>
  <si>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</si>
  <si>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</si>
  <si>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</si>
  <si>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</si>
  <si>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</si>
  <si>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</si>
  <si>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</si>
  <si>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</si>
  <si>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</si>
  <si>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</si>
  <si>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</si>
  <si>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</si>
  <si>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</si>
  <si>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</si>
  <si>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</si>
  <si>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</si>
  <si>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</si>
  <si>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</si>
  <si>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</si>
  <si>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</si>
  <si>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</si>
  <si>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</si>
  <si>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</si>
  <si>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</si>
  <si>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</si>
  <si>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</si>
  <si>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</si>
  <si>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</si>
  <si>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</si>
  <si>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</si>
  <si>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</si>
  <si>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</si>
  <si>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</si>
  <si>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</si>
  <si>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</si>
  <si>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</si>
  <si>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</si>
  <si>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</si>
  <si>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</si>
  <si>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</si>
  <si>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</si>
  <si>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</si>
  <si>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</si>
  <si>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</si>
  <si>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</si>
  <si>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</si>
  <si>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</si>
  <si>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</si>
  <si>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</si>
  <si>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</si>
  <si>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</si>
  <si>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</si>
  <si>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</si>
  <si>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</si>
  <si>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</si>
  <si>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</si>
  <si>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</si>
  <si>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</si>
  <si>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</si>
  <si>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</si>
  <si>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</si>
  <si>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</si>
  <si>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</si>
  <si>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</si>
  <si>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</si>
  <si>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</si>
  <si>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</si>
  <si>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</si>
  <si>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</si>
  <si>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</si>
  <si>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</si>
  <si>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</si>
  <si>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</si>
  <si>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</si>
  <si>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</si>
  <si>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</si>
  <si>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</si>
  <si>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</si>
  <si>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</si>
  <si>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</si>
  <si>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</si>
  <si>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</si>
  <si>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</si>
  <si>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静岡県</t>
  </si>
  <si>
    <t>御前崎市</t>
  </si>
  <si>
    <t>市立御前崎総合病院</t>
  </si>
  <si>
    <t>当然財務</t>
  </si>
  <si>
    <t>病院事業</t>
  </si>
  <si>
    <t>一般病院</t>
  </si>
  <si>
    <t>100床以上～200床未満</t>
  </si>
  <si>
    <t>直営</t>
  </si>
  <si>
    <t>対象</t>
  </si>
  <si>
    <t>ド 透 訓</t>
  </si>
  <si>
    <t>救 臨</t>
  </si>
  <si>
    <t>非該当</t>
  </si>
  <si>
    <t>１０：１</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</si>
  <si>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</si>
  <si>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</si>
  <si>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</si>
  <si>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</si>
  <si>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</si>
  <si>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</si>
  <si>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</si>
  <si>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</si>
  <si>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入院収益については、平成27年度以降増加しているが、外来については減少傾向にある。
　医師確保を最重要課題として取り組むとともに、現在行っている、病病、病診連携を計画的に行い、きめ細かな医療の提供を行っていく。</t>
    <rPh sb="1" eb="3">
      <t>ニュウイン</t>
    </rPh>
    <rPh sb="3" eb="5">
      <t>シュウエキ</t>
    </rPh>
    <rPh sb="11" eb="13">
      <t>ヘイセイ</t>
    </rPh>
    <rPh sb="15" eb="19">
      <t>ネンドイコウ</t>
    </rPh>
    <rPh sb="19" eb="21">
      <t>ゾウカ</t>
    </rPh>
    <rPh sb="27" eb="29">
      <t>ガイライ</t>
    </rPh>
    <rPh sb="34" eb="36">
      <t>ゲンショウ</t>
    </rPh>
    <rPh sb="36" eb="38">
      <t>ケイコウ</t>
    </rPh>
    <rPh sb="44" eb="46">
      <t>イシ</t>
    </rPh>
    <rPh sb="46" eb="48">
      <t>カクホ</t>
    </rPh>
    <rPh sb="49" eb="52">
      <t>サイジュウヨウ</t>
    </rPh>
    <rPh sb="52" eb="54">
      <t>カダイ</t>
    </rPh>
    <rPh sb="57" eb="58">
      <t>ト</t>
    </rPh>
    <rPh sb="59" eb="60">
      <t>ク</t>
    </rPh>
    <rPh sb="66" eb="68">
      <t>ゲンザイ</t>
    </rPh>
    <rPh sb="68" eb="69">
      <t>オコナ</t>
    </rPh>
    <rPh sb="74" eb="75">
      <t>ビョウ</t>
    </rPh>
    <rPh sb="75" eb="76">
      <t>ビョウ</t>
    </rPh>
    <rPh sb="77" eb="78">
      <t>ビョウ</t>
    </rPh>
    <rPh sb="78" eb="79">
      <t>シン</t>
    </rPh>
    <rPh sb="79" eb="81">
      <t>レンケイ</t>
    </rPh>
    <rPh sb="82" eb="85">
      <t>ケイカクテキ</t>
    </rPh>
    <rPh sb="86" eb="87">
      <t>オコナ</t>
    </rPh>
    <rPh sb="91" eb="92">
      <t>コマ</t>
    </rPh>
    <rPh sb="94" eb="96">
      <t>イリョウ</t>
    </rPh>
    <rPh sb="97" eb="99">
      <t>テイキョウ</t>
    </rPh>
    <rPh sb="100" eb="101">
      <t>オコナ</t>
    </rPh>
    <phoneticPr fontId="5"/>
  </si>
  <si>
    <t>　病院本館は建築から３０年が経過し、老朽化が進んでおり、修繕費も多くなってきている。
　総合病院のため、検査関係機器も検査項目別に設置が必要であり、計画的に改修工事、設備医療機器の更新を実施していく。</t>
    <rPh sb="1" eb="3">
      <t>ビョウイン</t>
    </rPh>
    <rPh sb="3" eb="5">
      <t>ホンカン</t>
    </rPh>
    <rPh sb="6" eb="8">
      <t>ケンチク</t>
    </rPh>
    <rPh sb="12" eb="13">
      <t>ネン</t>
    </rPh>
    <rPh sb="14" eb="16">
      <t>ケイカ</t>
    </rPh>
    <rPh sb="18" eb="21">
      <t>ロウキュウカ</t>
    </rPh>
    <rPh sb="22" eb="23">
      <t>スス</t>
    </rPh>
    <rPh sb="28" eb="30">
      <t>シュウゼン</t>
    </rPh>
    <rPh sb="30" eb="31">
      <t>ヒ</t>
    </rPh>
    <rPh sb="32" eb="33">
      <t>オオ</t>
    </rPh>
    <rPh sb="44" eb="46">
      <t>ソウゴウ</t>
    </rPh>
    <rPh sb="46" eb="48">
      <t>ビョウイン</t>
    </rPh>
    <rPh sb="52" eb="54">
      <t>ケンサ</t>
    </rPh>
    <rPh sb="54" eb="56">
      <t>カンケイ</t>
    </rPh>
    <rPh sb="56" eb="58">
      <t>キキ</t>
    </rPh>
    <rPh sb="59" eb="61">
      <t>ケンサ</t>
    </rPh>
    <rPh sb="61" eb="63">
      <t>コウモク</t>
    </rPh>
    <rPh sb="63" eb="64">
      <t>ベツ</t>
    </rPh>
    <rPh sb="65" eb="67">
      <t>セッチ</t>
    </rPh>
    <rPh sb="68" eb="70">
      <t>ヒツヨウ</t>
    </rPh>
    <rPh sb="74" eb="77">
      <t>ケイカクテキ</t>
    </rPh>
    <rPh sb="78" eb="80">
      <t>カイシュウ</t>
    </rPh>
    <rPh sb="80" eb="82">
      <t>コウジ</t>
    </rPh>
    <rPh sb="83" eb="85">
      <t>セツビ</t>
    </rPh>
    <rPh sb="85" eb="87">
      <t>イリョウ</t>
    </rPh>
    <rPh sb="87" eb="89">
      <t>キキ</t>
    </rPh>
    <rPh sb="90" eb="92">
      <t>コウシン</t>
    </rPh>
    <rPh sb="93" eb="95">
      <t>ジッシ</t>
    </rPh>
    <phoneticPr fontId="5"/>
  </si>
  <si>
    <t>　中東遠医療圏の南端に位置し、市内唯一の総合病院として、周辺病院と連携しながら運営している。
　病床機能としては「急性期」「回復期」「慢性期」の３つの病床機能を保有し、高齢者に多い疾患の急性期対応から、リハビリを中心とした在宅復帰支援、長期療養患者への対応等、役割は広範囲にわたり、地域に密着した医療を提供している。</t>
    <phoneticPr fontId="5"/>
  </si>
  <si>
    <t>非設置</t>
    <rPh sb="0" eb="1">
      <t>ヒ</t>
    </rPh>
    <rPh sb="1" eb="3">
      <t>セッチ</t>
    </rPh>
    <phoneticPr fontId="5"/>
  </si>
  <si>
    <t>　多くの公立病院同様、赤字経営である。
　今後の人口減少による患者数の減少、また、在宅医療など医療形態の変化に対応し、運営状況を柔軟に変化させる事が重要になってくる。
　人件費の増加などにより経常収支も悪化し、平成27年度までは欠損金処理としていたが、平成28年度より市会計からの繰入金を増やし、収支均衡予算としたため、経常収支比率は数値上改善した。
　また、高額機器の入れ替えや、大規模修繕にあっては企業債を利用し、計画的な経営を行っていく。
　外来患者単価が高い要因は、リウマチ外来を専門的に行っており、専門薬の使用にかかる部分が大きい。
　職員給与費対医業収益比率が大きい要因は、常勤医師の減少に伴い浜松医科大学等から非常勤で医師を確保しているため、支出が多くなっている事が挙げられる。</t>
    <rPh sb="1" eb="2">
      <t>オオ</t>
    </rPh>
    <rPh sb="4" eb="6">
      <t>コウリツ</t>
    </rPh>
    <rPh sb="6" eb="8">
      <t>ビョウイン</t>
    </rPh>
    <rPh sb="8" eb="10">
      <t>ドウヨウ</t>
    </rPh>
    <rPh sb="11" eb="13">
      <t>アカジ</t>
    </rPh>
    <rPh sb="13" eb="15">
      <t>ケイエイ</t>
    </rPh>
    <rPh sb="21" eb="23">
      <t>コンゴ</t>
    </rPh>
    <rPh sb="24" eb="26">
      <t>ジンコウ</t>
    </rPh>
    <rPh sb="26" eb="28">
      <t>ゲンショウ</t>
    </rPh>
    <rPh sb="31" eb="34">
      <t>カンジャスウ</t>
    </rPh>
    <rPh sb="35" eb="37">
      <t>ゲンショウ</t>
    </rPh>
    <rPh sb="41" eb="43">
      <t>ザイタク</t>
    </rPh>
    <rPh sb="43" eb="45">
      <t>イリョウ</t>
    </rPh>
    <rPh sb="47" eb="49">
      <t>イリョウ</t>
    </rPh>
    <rPh sb="49" eb="51">
      <t>ケイタイ</t>
    </rPh>
    <rPh sb="52" eb="54">
      <t>ヘンカ</t>
    </rPh>
    <rPh sb="55" eb="57">
      <t>タイオウ</t>
    </rPh>
    <rPh sb="59" eb="61">
      <t>ウンエイ</t>
    </rPh>
    <rPh sb="61" eb="63">
      <t>ジョウキョウ</t>
    </rPh>
    <rPh sb="64" eb="66">
      <t>ジュウナン</t>
    </rPh>
    <rPh sb="67" eb="69">
      <t>ヘンカ</t>
    </rPh>
    <rPh sb="72" eb="73">
      <t>コト</t>
    </rPh>
    <rPh sb="74" eb="76">
      <t>ジュウヨウ</t>
    </rPh>
    <rPh sb="180" eb="182">
      <t>コウガク</t>
    </rPh>
    <rPh sb="182" eb="184">
      <t>キキ</t>
    </rPh>
    <rPh sb="185" eb="186">
      <t>イ</t>
    </rPh>
    <rPh sb="187" eb="188">
      <t>カ</t>
    </rPh>
    <rPh sb="191" eb="194">
      <t>ダイキボ</t>
    </rPh>
    <rPh sb="194" eb="196">
      <t>シュウゼン</t>
    </rPh>
    <rPh sb="201" eb="203">
      <t>キギョウ</t>
    </rPh>
    <rPh sb="203" eb="204">
      <t>サイ</t>
    </rPh>
    <rPh sb="205" eb="207">
      <t>リヨウ</t>
    </rPh>
    <rPh sb="209" eb="212">
      <t>ケイカクテキ</t>
    </rPh>
    <rPh sb="213" eb="215">
      <t>ケイエイ</t>
    </rPh>
    <rPh sb="216" eb="217">
      <t>オコナ</t>
    </rPh>
    <rPh sb="224" eb="226">
      <t>ガイライ</t>
    </rPh>
    <rPh sb="226" eb="228">
      <t>カンジャ</t>
    </rPh>
    <rPh sb="228" eb="230">
      <t>タンカ</t>
    </rPh>
    <rPh sb="231" eb="232">
      <t>タカ</t>
    </rPh>
    <rPh sb="233" eb="235">
      <t>ヨウイン</t>
    </rPh>
    <rPh sb="241" eb="243">
      <t>ガイライ</t>
    </rPh>
    <rPh sb="244" eb="246">
      <t>センモン</t>
    </rPh>
    <rPh sb="246" eb="247">
      <t>テキ</t>
    </rPh>
    <rPh sb="248" eb="249">
      <t>オコナ</t>
    </rPh>
    <rPh sb="254" eb="256">
      <t>センモン</t>
    </rPh>
    <rPh sb="256" eb="257">
      <t>ヤク</t>
    </rPh>
    <rPh sb="258" eb="260">
      <t>シヨウ</t>
    </rPh>
    <rPh sb="264" eb="266">
      <t>ブブン</t>
    </rPh>
    <rPh sb="267" eb="268">
      <t>オオ</t>
    </rPh>
    <rPh sb="273" eb="275">
      <t>ショクイン</t>
    </rPh>
    <rPh sb="275" eb="277">
      <t>キュウヨ</t>
    </rPh>
    <rPh sb="277" eb="278">
      <t>ヒ</t>
    </rPh>
    <rPh sb="278" eb="279">
      <t>タイ</t>
    </rPh>
    <rPh sb="279" eb="281">
      <t>イギョウ</t>
    </rPh>
    <rPh sb="281" eb="283">
      <t>シュウエキ</t>
    </rPh>
    <rPh sb="283" eb="285">
      <t>ヒリツ</t>
    </rPh>
    <rPh sb="286" eb="287">
      <t>オオ</t>
    </rPh>
    <rPh sb="289" eb="291">
      <t>ヨウイン</t>
    </rPh>
    <rPh sb="293" eb="295">
      <t>ジョウキン</t>
    </rPh>
    <rPh sb="295" eb="297">
      <t>イシ</t>
    </rPh>
    <rPh sb="298" eb="300">
      <t>ゲンショウ</t>
    </rPh>
    <rPh sb="301" eb="302">
      <t>トモナ</t>
    </rPh>
    <rPh sb="303" eb="305">
      <t>ハママツ</t>
    </rPh>
    <rPh sb="305" eb="307">
      <t>イカ</t>
    </rPh>
    <rPh sb="307" eb="309">
      <t>ダイガク</t>
    </rPh>
    <rPh sb="309" eb="310">
      <t>トウ</t>
    </rPh>
    <rPh sb="312" eb="315">
      <t>ヒジョウキン</t>
    </rPh>
    <rPh sb="316" eb="318">
      <t>イシ</t>
    </rPh>
    <rPh sb="319" eb="321">
      <t>カクホ</t>
    </rPh>
    <rPh sb="328" eb="330">
      <t>シシュツ</t>
    </rPh>
    <rPh sb="331" eb="332">
      <t>オオ</t>
    </rPh>
    <rPh sb="338" eb="339">
      <t>コト</t>
    </rPh>
    <rPh sb="340" eb="341">
      <t>ア</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</si>
</sst>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7"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
      <sz val="10"/>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26" fillId="0" borderId="8" xfId="1" applyFont="1" applyBorder="1" applyAlignment="1" applyProtection="1">
      <alignment horizontal="left" vertical="top" wrapText="1"/>
      <protection locked="0"/>
    </xf>
    <xf numFmtId="0" fontId="26" fillId="0" borderId="0" xfId="1" applyFont="1" applyBorder="1" applyAlignment="1" applyProtection="1">
      <alignment horizontal="left" vertical="top" wrapText="1"/>
      <protection locked="0"/>
    </xf>
    <xf numFmtId="0" fontId="26" fillId="0" borderId="9" xfId="1" applyFont="1" applyBorder="1" applyAlignment="1" applyProtection="1">
      <alignment horizontal="left" vertical="top" wrapText="1"/>
      <protection locked="0"/>
    </xf>
    <xf numFmtId="0" fontId="26" fillId="0" borderId="10" xfId="1" applyFont="1" applyBorder="1" applyAlignment="1" applyProtection="1">
      <alignment horizontal="left" vertical="top" wrapText="1"/>
      <protection locked="0"/>
    </xf>
    <xf numFmtId="0" fontId="26" fillId="0" borderId="1" xfId="1" applyFont="1" applyBorder="1" applyAlignment="1" applyProtection="1">
      <alignment horizontal="left" vertical="top" wrapText="1"/>
      <protection locked="0"/>
    </xf>
    <xf numFmtId="0" fontId="26"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25" fillId="0" borderId="5" xfId="1" applyFont="1" applyBorder="1" applyAlignment="1" applyProtection="1">
      <alignment horizontal="left" vertical="top" wrapText="1"/>
      <protection locked="0"/>
    </xf>
    <xf numFmtId="0" fontId="25" fillId="0" borderId="6" xfId="1" applyFont="1" applyBorder="1" applyAlignment="1" applyProtection="1">
      <alignment horizontal="left" vertical="top" wrapText="1"/>
      <protection locked="0"/>
    </xf>
    <xf numFmtId="0" fontId="25"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59.9</c:v>
                </c:pt>
                <c:pt idx="1">
                  <c:v>57</c:v>
                </c:pt>
                <c:pt idx="2">
                  <c:v>76</c:v>
                </c:pt>
                <c:pt idx="3">
                  <c:v>72.599999999999994</c:v>
                </c:pt>
                <c:pt idx="4">
                  <c:v>72.2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92008112"/>
        <c:axId val="29201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92008112"/>
        <c:axId val="292010072"/>
      </c:lineChart>
      <c:dateAx>
        <c:axId val="292008112"/>
        <c:scaling>
          <c:orientation val="minMax"/>
        </c:scaling>
        <c:delete val="1"/>
        <c:axPos val="b"/>
        <c:numFmt formatCode="ge" sourceLinked="1"/>
        <c:majorTickMark val="none"/>
        <c:minorTickMark val="none"/>
        <c:tickLblPos val="none"/>
        <c:crossAx val="292010072"/>
        <c:crosses val="autoZero"/>
        <c:auto val="1"/>
        <c:lblOffset val="100"/>
        <c:baseTimeUnit val="years"/>
      </c:dateAx>
      <c:valAx>
        <c:axId val="292010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200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14999</c:v>
                </c:pt>
                <c:pt idx="1">
                  <c:v>17615</c:v>
                </c:pt>
                <c:pt idx="2">
                  <c:v>19382</c:v>
                </c:pt>
                <c:pt idx="3">
                  <c:v>20487</c:v>
                </c:pt>
                <c:pt idx="4">
                  <c:v>20040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89860136"/>
        <c:axId val="25787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89860136"/>
        <c:axId val="257873360"/>
      </c:lineChart>
      <c:dateAx>
        <c:axId val="289860136"/>
        <c:scaling>
          <c:orientation val="minMax"/>
        </c:scaling>
        <c:delete val="1"/>
        <c:axPos val="b"/>
        <c:numFmt formatCode="ge" sourceLinked="1"/>
        <c:majorTickMark val="none"/>
        <c:minorTickMark val="none"/>
        <c:tickLblPos val="none"/>
        <c:crossAx val="257873360"/>
        <c:crosses val="autoZero"/>
        <c:auto val="1"/>
        <c:lblOffset val="100"/>
        <c:baseTimeUnit val="years"/>
      </c:dateAx>
      <c:valAx>
        <c:axId val="257873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9860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32580</c:v>
                </c:pt>
                <c:pt idx="1">
                  <c:v>33472</c:v>
                </c:pt>
                <c:pt idx="2">
                  <c:v>30104</c:v>
                </c:pt>
                <c:pt idx="3">
                  <c:v>31228</c:v>
                </c:pt>
                <c:pt idx="4">
                  <c:v>32373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55372528"/>
        <c:axId val="25537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55372528"/>
        <c:axId val="255374096"/>
      </c:lineChart>
      <c:dateAx>
        <c:axId val="255372528"/>
        <c:scaling>
          <c:orientation val="minMax"/>
        </c:scaling>
        <c:delete val="1"/>
        <c:axPos val="b"/>
        <c:numFmt formatCode="ge" sourceLinked="1"/>
        <c:majorTickMark val="none"/>
        <c:minorTickMark val="none"/>
        <c:tickLblPos val="none"/>
        <c:crossAx val="255374096"/>
        <c:crosses val="autoZero"/>
        <c:auto val="1"/>
        <c:lblOffset val="100"/>
        <c:baseTimeUnit val="years"/>
      </c:dateAx>
      <c:valAx>
        <c:axId val="255374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5372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1.3</c:v>
                </c:pt>
                <c:pt idx="1">
                  <c:v>4.5</c:v>
                </c:pt>
                <c:pt idx="2">
                  <c:v>15.2</c:v>
                </c:pt>
                <c:pt idx="3">
                  <c:v>13.5</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92008896"/>
        <c:axId val="29200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92008896"/>
        <c:axId val="292009288"/>
      </c:lineChart>
      <c:dateAx>
        <c:axId val="292008896"/>
        <c:scaling>
          <c:orientation val="minMax"/>
        </c:scaling>
        <c:delete val="1"/>
        <c:axPos val="b"/>
        <c:numFmt formatCode="ge" sourceLinked="1"/>
        <c:majorTickMark val="none"/>
        <c:minorTickMark val="none"/>
        <c:tickLblPos val="none"/>
        <c:crossAx val="292009288"/>
        <c:crosses val="autoZero"/>
        <c:auto val="1"/>
        <c:lblOffset val="100"/>
        <c:baseTimeUnit val="years"/>
      </c:dateAx>
      <c:valAx>
        <c:axId val="292009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2008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83.8</c:v>
                </c:pt>
                <c:pt idx="1">
                  <c:v>84.2</c:v>
                </c:pt>
                <c:pt idx="2">
                  <c:v>78.900000000000006</c:v>
                </c:pt>
                <c:pt idx="3">
                  <c:v>76.599999999999994</c:v>
                </c:pt>
                <c:pt idx="4">
                  <c:v>76.3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92007720"/>
        <c:axId val="29200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92007720"/>
        <c:axId val="292009680"/>
      </c:lineChart>
      <c:dateAx>
        <c:axId val="292007720"/>
        <c:scaling>
          <c:orientation val="minMax"/>
        </c:scaling>
        <c:delete val="1"/>
        <c:axPos val="b"/>
        <c:numFmt formatCode="ge" sourceLinked="1"/>
        <c:majorTickMark val="none"/>
        <c:minorTickMark val="none"/>
        <c:tickLblPos val="none"/>
        <c:crossAx val="292009680"/>
        <c:crosses val="autoZero"/>
        <c:auto val="1"/>
        <c:lblOffset val="100"/>
        <c:baseTimeUnit val="years"/>
      </c:dateAx>
      <c:valAx>
        <c:axId val="29200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2007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99.2</c:v>
                </c:pt>
                <c:pt idx="1">
                  <c:v>97.6</c:v>
                </c:pt>
                <c:pt idx="2">
                  <c:v>95.5</c:v>
                </c:pt>
                <c:pt idx="3">
                  <c:v>91.2</c:v>
                </c:pt>
                <c:pt idx="4">
                  <c:v>98.3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89857784"/>
        <c:axId val="28985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89857784"/>
        <c:axId val="289858568"/>
      </c:lineChart>
      <c:dateAx>
        <c:axId val="289857784"/>
        <c:scaling>
          <c:orientation val="minMax"/>
        </c:scaling>
        <c:delete val="1"/>
        <c:axPos val="b"/>
        <c:numFmt formatCode="ge" sourceLinked="1"/>
        <c:majorTickMark val="none"/>
        <c:minorTickMark val="none"/>
        <c:tickLblPos val="none"/>
        <c:crossAx val="289858568"/>
        <c:crosses val="autoZero"/>
        <c:auto val="1"/>
        <c:lblOffset val="100"/>
        <c:baseTimeUnit val="years"/>
      </c:dateAx>
      <c:valAx>
        <c:axId val="289858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89857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38.9</c:v>
                </c:pt>
                <c:pt idx="1">
                  <c:v>39.9</c:v>
                </c:pt>
                <c:pt idx="2">
                  <c:v>67.3</c:v>
                </c:pt>
                <c:pt idx="3">
                  <c:v>67.2</c:v>
                </c:pt>
                <c:pt idx="4">
                  <c:v>68.3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89858960"/>
        <c:axId val="289857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89858960"/>
        <c:axId val="289857000"/>
      </c:lineChart>
      <c:dateAx>
        <c:axId val="289858960"/>
        <c:scaling>
          <c:orientation val="minMax"/>
        </c:scaling>
        <c:delete val="1"/>
        <c:axPos val="b"/>
        <c:numFmt formatCode="ge" sourceLinked="1"/>
        <c:majorTickMark val="none"/>
        <c:minorTickMark val="none"/>
        <c:tickLblPos val="none"/>
        <c:crossAx val="289857000"/>
        <c:crosses val="autoZero"/>
        <c:auto val="1"/>
        <c:lblOffset val="100"/>
        <c:baseTimeUnit val="years"/>
      </c:dateAx>
      <c:valAx>
        <c:axId val="289857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9858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44.6</c:v>
                </c:pt>
                <c:pt idx="1">
                  <c:v>46.3</c:v>
                </c:pt>
                <c:pt idx="2">
                  <c:v>73.599999999999994</c:v>
                </c:pt>
                <c:pt idx="3">
                  <c:v>71.7</c:v>
                </c:pt>
                <c:pt idx="4">
                  <c:v>72.3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58530496"/>
        <c:axId val="25853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58530496"/>
        <c:axId val="258530888"/>
      </c:lineChart>
      <c:dateAx>
        <c:axId val="258530496"/>
        <c:scaling>
          <c:orientation val="minMax"/>
        </c:scaling>
        <c:delete val="1"/>
        <c:axPos val="b"/>
        <c:numFmt formatCode="ge" sourceLinked="1"/>
        <c:majorTickMark val="none"/>
        <c:minorTickMark val="none"/>
        <c:tickLblPos val="none"/>
        <c:crossAx val="258530888"/>
        <c:crosses val="autoZero"/>
        <c:auto val="1"/>
        <c:lblOffset val="100"/>
        <c:baseTimeUnit val="years"/>
      </c:dateAx>
      <c:valAx>
        <c:axId val="258530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8530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44431760</c:v>
                </c:pt>
                <c:pt idx="1">
                  <c:v>44704539</c:v>
                </c:pt>
                <c:pt idx="2">
                  <c:v>58936070</c:v>
                </c:pt>
                <c:pt idx="3">
                  <c:v>58510291</c:v>
                </c:pt>
                <c:pt idx="4">
                  <c:v>58572075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58527752"/>
        <c:axId val="25852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58527752"/>
        <c:axId val="258529712"/>
      </c:lineChart>
      <c:dateAx>
        <c:axId val="258527752"/>
        <c:scaling>
          <c:orientation val="minMax"/>
        </c:scaling>
        <c:delete val="1"/>
        <c:axPos val="b"/>
        <c:numFmt formatCode="ge" sourceLinked="1"/>
        <c:majorTickMark val="none"/>
        <c:minorTickMark val="none"/>
        <c:tickLblPos val="none"/>
        <c:crossAx val="258529712"/>
        <c:crosses val="autoZero"/>
        <c:auto val="1"/>
        <c:lblOffset val="100"/>
        <c:baseTimeUnit val="years"/>
      </c:dateAx>
      <c:valAx>
        <c:axId val="258529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8527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24.4</c:v>
                </c:pt>
                <c:pt idx="1">
                  <c:v>25</c:v>
                </c:pt>
                <c:pt idx="2">
                  <c:v>23.4</c:v>
                </c:pt>
                <c:pt idx="3">
                  <c:v>24.3</c:v>
                </c:pt>
                <c:pt idx="4">
                  <c:v>22.4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58528144"/>
        <c:axId val="257872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58528144"/>
        <c:axId val="257872968"/>
      </c:lineChart>
      <c:dateAx>
        <c:axId val="258528144"/>
        <c:scaling>
          <c:orientation val="minMax"/>
        </c:scaling>
        <c:delete val="1"/>
        <c:axPos val="b"/>
        <c:numFmt formatCode="ge" sourceLinked="1"/>
        <c:majorTickMark val="none"/>
        <c:minorTickMark val="none"/>
        <c:tickLblPos val="none"/>
        <c:crossAx val="257872968"/>
        <c:crosses val="autoZero"/>
        <c:auto val="1"/>
        <c:lblOffset val="100"/>
        <c:baseTimeUnit val="years"/>
      </c:dateAx>
      <c:valAx>
        <c:axId val="257872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8528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57.9</c:v>
                </c:pt>
                <c:pt idx="1">
                  <c:v>55.2</c:v>
                </c:pt>
                <c:pt idx="2">
                  <c:v>58.3</c:v>
                </c:pt>
                <c:pt idx="3">
                  <c:v>59</c:v>
                </c:pt>
                <c:pt idx="4">
                  <c:v>67.3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57871792"/>
        <c:axId val="257873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57871792"/>
        <c:axId val="257873752"/>
      </c:lineChart>
      <c:dateAx>
        <c:axId val="257871792"/>
        <c:scaling>
          <c:orientation val="minMax"/>
        </c:scaling>
        <c:delete val="1"/>
        <c:axPos val="b"/>
        <c:numFmt formatCode="ge" sourceLinked="1"/>
        <c:majorTickMark val="none"/>
        <c:minorTickMark val="none"/>
        <c:tickLblPos val="none"/>
        <c:crossAx val="257873752"/>
        <c:crosses val="autoZero"/>
        <c:auto val="1"/>
        <c:lblOffset val="100"/>
        <c:baseTimeUnit val="years"/>
      </c:dateAx>
      <c:valAx>
        <c:axId val="257873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787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F1" zoomScaleNormal="100" zoomScaleSheetLayoutView="70" workbookViewId="0">
      <selection activeCell="NJ30" sqref="NJ30:NX46"/>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x14ac:dyDescent="0.15">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x14ac:dyDescent="0.15">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42" t="str">
        <f>データ!H6</f>
        <v>静岡県御前崎市　市立御前崎総合病院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x14ac:dyDescent="0.15">
      <c r="A8" s="2"/>
      <c r="B8" s="126" t="str">
        <f>データ!K6</f>
        <v>当然財務</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100床以上～200床未満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147</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145</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f>データ!Z6</f>
        <v>54</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x14ac:dyDescent="0.15">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15</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透 訓</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199</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x14ac:dyDescent="0.15">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x14ac:dyDescent="0.15">
      <c r="A12" s="2"/>
      <c r="B12" s="119">
        <f>データ!U6</f>
        <v>33358</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19523</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１０：１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134</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f>データ!AF6</f>
        <v>54</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188</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x14ac:dyDescent="0.2">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x14ac:dyDescent="0.15">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146</v>
      </c>
      <c r="NK16" s="124"/>
      <c r="NL16" s="124"/>
      <c r="NM16" s="124"/>
      <c r="NN16" s="124"/>
      <c r="NO16" s="124"/>
      <c r="NP16" s="124"/>
      <c r="NQ16" s="124"/>
      <c r="NR16" s="124"/>
      <c r="NS16" s="124"/>
      <c r="NT16" s="124"/>
      <c r="NU16" s="124"/>
      <c r="NV16" s="124"/>
      <c r="NW16" s="124"/>
      <c r="NX16" s="125"/>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3" t="s">
        <v>148</v>
      </c>
      <c r="NK30" s="114"/>
      <c r="NL30" s="114"/>
      <c r="NM30" s="114"/>
      <c r="NN30" s="114"/>
      <c r="NO30" s="114"/>
      <c r="NP30" s="114"/>
      <c r="NQ30" s="114"/>
      <c r="NR30" s="114"/>
      <c r="NS30" s="114"/>
      <c r="NT30" s="114"/>
      <c r="NU30" s="114"/>
      <c r="NV30" s="114"/>
      <c r="NW30" s="114"/>
      <c r="NX30" s="115"/>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3"/>
      <c r="NK31" s="114"/>
      <c r="NL31" s="114"/>
      <c r="NM31" s="114"/>
      <c r="NN31" s="114"/>
      <c r="NO31" s="114"/>
      <c r="NP31" s="114"/>
      <c r="NQ31" s="114"/>
      <c r="NR31" s="114"/>
      <c r="NS31" s="114"/>
      <c r="NT31" s="114"/>
      <c r="NU31" s="114"/>
      <c r="NV31" s="114"/>
      <c r="NW31" s="114"/>
      <c r="NX31" s="115"/>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13"/>
      <c r="NK32" s="114"/>
      <c r="NL32" s="114"/>
      <c r="NM32" s="114"/>
      <c r="NN32" s="114"/>
      <c r="NO32" s="114"/>
      <c r="NP32" s="114"/>
      <c r="NQ32" s="114"/>
      <c r="NR32" s="114"/>
      <c r="NS32" s="114"/>
      <c r="NT32" s="114"/>
      <c r="NU32" s="114"/>
      <c r="NV32" s="114"/>
      <c r="NW32" s="114"/>
      <c r="NX32" s="115"/>
    </row>
    <row r="33" spans="1:388" ht="13.5" customHeight="1" x14ac:dyDescent="0.15">
      <c r="A33" s="2"/>
      <c r="B33" s="26"/>
      <c r="D33" s="6"/>
      <c r="E33" s="6"/>
      <c r="F33" s="6"/>
      <c r="G33" s="99" t="s">
        <v>37</v>
      </c>
      <c r="H33" s="99"/>
      <c r="I33" s="99"/>
      <c r="J33" s="99"/>
      <c r="K33" s="99"/>
      <c r="L33" s="99"/>
      <c r="M33" s="99"/>
      <c r="N33" s="99"/>
      <c r="O33" s="99"/>
      <c r="P33" s="100">
        <f>データ!AH7</f>
        <v>99.2</v>
      </c>
      <c r="Q33" s="101"/>
      <c r="R33" s="101"/>
      <c r="S33" s="101"/>
      <c r="T33" s="101"/>
      <c r="U33" s="101"/>
      <c r="V33" s="101"/>
      <c r="W33" s="101"/>
      <c r="X33" s="101"/>
      <c r="Y33" s="101"/>
      <c r="Z33" s="101"/>
      <c r="AA33" s="101"/>
      <c r="AB33" s="101"/>
      <c r="AC33" s="101"/>
      <c r="AD33" s="102"/>
      <c r="AE33" s="100">
        <f>データ!AI7</f>
        <v>97.6</v>
      </c>
      <c r="AF33" s="101"/>
      <c r="AG33" s="101"/>
      <c r="AH33" s="101"/>
      <c r="AI33" s="101"/>
      <c r="AJ33" s="101"/>
      <c r="AK33" s="101"/>
      <c r="AL33" s="101"/>
      <c r="AM33" s="101"/>
      <c r="AN33" s="101"/>
      <c r="AO33" s="101"/>
      <c r="AP33" s="101"/>
      <c r="AQ33" s="101"/>
      <c r="AR33" s="101"/>
      <c r="AS33" s="102"/>
      <c r="AT33" s="100">
        <f>データ!AJ7</f>
        <v>95.5</v>
      </c>
      <c r="AU33" s="101"/>
      <c r="AV33" s="101"/>
      <c r="AW33" s="101"/>
      <c r="AX33" s="101"/>
      <c r="AY33" s="101"/>
      <c r="AZ33" s="101"/>
      <c r="BA33" s="101"/>
      <c r="BB33" s="101"/>
      <c r="BC33" s="101"/>
      <c r="BD33" s="101"/>
      <c r="BE33" s="101"/>
      <c r="BF33" s="101"/>
      <c r="BG33" s="101"/>
      <c r="BH33" s="102"/>
      <c r="BI33" s="100">
        <f>データ!AK7</f>
        <v>91.2</v>
      </c>
      <c r="BJ33" s="101"/>
      <c r="BK33" s="101"/>
      <c r="BL33" s="101"/>
      <c r="BM33" s="101"/>
      <c r="BN33" s="101"/>
      <c r="BO33" s="101"/>
      <c r="BP33" s="101"/>
      <c r="BQ33" s="101"/>
      <c r="BR33" s="101"/>
      <c r="BS33" s="101"/>
      <c r="BT33" s="101"/>
      <c r="BU33" s="101"/>
      <c r="BV33" s="101"/>
      <c r="BW33" s="102"/>
      <c r="BX33" s="100">
        <f>データ!AL7</f>
        <v>98.3</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83.8</v>
      </c>
      <c r="DE33" s="101"/>
      <c r="DF33" s="101"/>
      <c r="DG33" s="101"/>
      <c r="DH33" s="101"/>
      <c r="DI33" s="101"/>
      <c r="DJ33" s="101"/>
      <c r="DK33" s="101"/>
      <c r="DL33" s="101"/>
      <c r="DM33" s="101"/>
      <c r="DN33" s="101"/>
      <c r="DO33" s="101"/>
      <c r="DP33" s="101"/>
      <c r="DQ33" s="101"/>
      <c r="DR33" s="102"/>
      <c r="DS33" s="100">
        <f>データ!AT7</f>
        <v>84.2</v>
      </c>
      <c r="DT33" s="101"/>
      <c r="DU33" s="101"/>
      <c r="DV33" s="101"/>
      <c r="DW33" s="101"/>
      <c r="DX33" s="101"/>
      <c r="DY33" s="101"/>
      <c r="DZ33" s="101"/>
      <c r="EA33" s="101"/>
      <c r="EB33" s="101"/>
      <c r="EC33" s="101"/>
      <c r="ED33" s="101"/>
      <c r="EE33" s="101"/>
      <c r="EF33" s="101"/>
      <c r="EG33" s="102"/>
      <c r="EH33" s="100">
        <f>データ!AU7</f>
        <v>78.900000000000006</v>
      </c>
      <c r="EI33" s="101"/>
      <c r="EJ33" s="101"/>
      <c r="EK33" s="101"/>
      <c r="EL33" s="101"/>
      <c r="EM33" s="101"/>
      <c r="EN33" s="101"/>
      <c r="EO33" s="101"/>
      <c r="EP33" s="101"/>
      <c r="EQ33" s="101"/>
      <c r="ER33" s="101"/>
      <c r="ES33" s="101"/>
      <c r="ET33" s="101"/>
      <c r="EU33" s="101"/>
      <c r="EV33" s="102"/>
      <c r="EW33" s="100">
        <f>データ!AV7</f>
        <v>76.599999999999994</v>
      </c>
      <c r="EX33" s="101"/>
      <c r="EY33" s="101"/>
      <c r="EZ33" s="101"/>
      <c r="FA33" s="101"/>
      <c r="FB33" s="101"/>
      <c r="FC33" s="101"/>
      <c r="FD33" s="101"/>
      <c r="FE33" s="101"/>
      <c r="FF33" s="101"/>
      <c r="FG33" s="101"/>
      <c r="FH33" s="101"/>
      <c r="FI33" s="101"/>
      <c r="FJ33" s="101"/>
      <c r="FK33" s="102"/>
      <c r="FL33" s="100">
        <f>データ!AW7</f>
        <v>76.3</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1.3</v>
      </c>
      <c r="GS33" s="101"/>
      <c r="GT33" s="101"/>
      <c r="GU33" s="101"/>
      <c r="GV33" s="101"/>
      <c r="GW33" s="101"/>
      <c r="GX33" s="101"/>
      <c r="GY33" s="101"/>
      <c r="GZ33" s="101"/>
      <c r="HA33" s="101"/>
      <c r="HB33" s="101"/>
      <c r="HC33" s="101"/>
      <c r="HD33" s="101"/>
      <c r="HE33" s="101"/>
      <c r="HF33" s="102"/>
      <c r="HG33" s="100">
        <f>データ!BE7</f>
        <v>4.5</v>
      </c>
      <c r="HH33" s="101"/>
      <c r="HI33" s="101"/>
      <c r="HJ33" s="101"/>
      <c r="HK33" s="101"/>
      <c r="HL33" s="101"/>
      <c r="HM33" s="101"/>
      <c r="HN33" s="101"/>
      <c r="HO33" s="101"/>
      <c r="HP33" s="101"/>
      <c r="HQ33" s="101"/>
      <c r="HR33" s="101"/>
      <c r="HS33" s="101"/>
      <c r="HT33" s="101"/>
      <c r="HU33" s="102"/>
      <c r="HV33" s="100">
        <f>データ!BF7</f>
        <v>15.2</v>
      </c>
      <c r="HW33" s="101"/>
      <c r="HX33" s="101"/>
      <c r="HY33" s="101"/>
      <c r="HZ33" s="101"/>
      <c r="IA33" s="101"/>
      <c r="IB33" s="101"/>
      <c r="IC33" s="101"/>
      <c r="ID33" s="101"/>
      <c r="IE33" s="101"/>
      <c r="IF33" s="101"/>
      <c r="IG33" s="101"/>
      <c r="IH33" s="101"/>
      <c r="II33" s="101"/>
      <c r="IJ33" s="102"/>
      <c r="IK33" s="100">
        <f>データ!BG7</f>
        <v>13.5</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59.9</v>
      </c>
      <c r="KG33" s="101"/>
      <c r="KH33" s="101"/>
      <c r="KI33" s="101"/>
      <c r="KJ33" s="101"/>
      <c r="KK33" s="101"/>
      <c r="KL33" s="101"/>
      <c r="KM33" s="101"/>
      <c r="KN33" s="101"/>
      <c r="KO33" s="101"/>
      <c r="KP33" s="101"/>
      <c r="KQ33" s="101"/>
      <c r="KR33" s="101"/>
      <c r="KS33" s="101"/>
      <c r="KT33" s="102"/>
      <c r="KU33" s="100">
        <f>データ!BP7</f>
        <v>57</v>
      </c>
      <c r="KV33" s="101"/>
      <c r="KW33" s="101"/>
      <c r="KX33" s="101"/>
      <c r="KY33" s="101"/>
      <c r="KZ33" s="101"/>
      <c r="LA33" s="101"/>
      <c r="LB33" s="101"/>
      <c r="LC33" s="101"/>
      <c r="LD33" s="101"/>
      <c r="LE33" s="101"/>
      <c r="LF33" s="101"/>
      <c r="LG33" s="101"/>
      <c r="LH33" s="101"/>
      <c r="LI33" s="102"/>
      <c r="LJ33" s="100">
        <f>データ!BQ7</f>
        <v>76</v>
      </c>
      <c r="LK33" s="101"/>
      <c r="LL33" s="101"/>
      <c r="LM33" s="101"/>
      <c r="LN33" s="101"/>
      <c r="LO33" s="101"/>
      <c r="LP33" s="101"/>
      <c r="LQ33" s="101"/>
      <c r="LR33" s="101"/>
      <c r="LS33" s="101"/>
      <c r="LT33" s="101"/>
      <c r="LU33" s="101"/>
      <c r="LV33" s="101"/>
      <c r="LW33" s="101"/>
      <c r="LX33" s="102"/>
      <c r="LY33" s="100">
        <f>データ!BR7</f>
        <v>72.599999999999994</v>
      </c>
      <c r="LZ33" s="101"/>
      <c r="MA33" s="101"/>
      <c r="MB33" s="101"/>
      <c r="MC33" s="101"/>
      <c r="MD33" s="101"/>
      <c r="ME33" s="101"/>
      <c r="MF33" s="101"/>
      <c r="MG33" s="101"/>
      <c r="MH33" s="101"/>
      <c r="MI33" s="101"/>
      <c r="MJ33" s="101"/>
      <c r="MK33" s="101"/>
      <c r="ML33" s="101"/>
      <c r="MM33" s="102"/>
      <c r="MN33" s="100">
        <f>データ!BS7</f>
        <v>72.2</v>
      </c>
      <c r="MO33" s="101"/>
      <c r="MP33" s="101"/>
      <c r="MQ33" s="101"/>
      <c r="MR33" s="101"/>
      <c r="MS33" s="101"/>
      <c r="MT33" s="101"/>
      <c r="MU33" s="101"/>
      <c r="MV33" s="101"/>
      <c r="MW33" s="101"/>
      <c r="MX33" s="101"/>
      <c r="MY33" s="101"/>
      <c r="MZ33" s="101"/>
      <c r="NA33" s="101"/>
      <c r="NB33" s="102"/>
      <c r="ND33" s="6"/>
      <c r="NE33" s="6"/>
      <c r="NF33" s="6"/>
      <c r="NG33" s="6"/>
      <c r="NH33" s="28"/>
      <c r="NI33" s="2"/>
      <c r="NJ33" s="113"/>
      <c r="NK33" s="114"/>
      <c r="NL33" s="114"/>
      <c r="NM33" s="114"/>
      <c r="NN33" s="114"/>
      <c r="NO33" s="114"/>
      <c r="NP33" s="114"/>
      <c r="NQ33" s="114"/>
      <c r="NR33" s="114"/>
      <c r="NS33" s="114"/>
      <c r="NT33" s="114"/>
      <c r="NU33" s="114"/>
      <c r="NV33" s="114"/>
      <c r="NW33" s="114"/>
      <c r="NX33" s="115"/>
    </row>
    <row r="34" spans="1:388" ht="13.5" customHeight="1" x14ac:dyDescent="0.15">
      <c r="A34" s="2"/>
      <c r="B34" s="26"/>
      <c r="D34" s="6"/>
      <c r="E34" s="6"/>
      <c r="F34" s="6"/>
      <c r="G34" s="99" t="s">
        <v>38</v>
      </c>
      <c r="H34" s="99"/>
      <c r="I34" s="99"/>
      <c r="J34" s="99"/>
      <c r="K34" s="99"/>
      <c r="L34" s="99"/>
      <c r="M34" s="99"/>
      <c r="N34" s="99"/>
      <c r="O34" s="99"/>
      <c r="P34" s="100">
        <f>データ!AM7</f>
        <v>98.6</v>
      </c>
      <c r="Q34" s="101"/>
      <c r="R34" s="101"/>
      <c r="S34" s="101"/>
      <c r="T34" s="101"/>
      <c r="U34" s="101"/>
      <c r="V34" s="101"/>
      <c r="W34" s="101"/>
      <c r="X34" s="101"/>
      <c r="Y34" s="101"/>
      <c r="Z34" s="101"/>
      <c r="AA34" s="101"/>
      <c r="AB34" s="101"/>
      <c r="AC34" s="101"/>
      <c r="AD34" s="102"/>
      <c r="AE34" s="100">
        <f>データ!AN7</f>
        <v>98.1</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89.6</v>
      </c>
      <c r="DE34" s="101"/>
      <c r="DF34" s="101"/>
      <c r="DG34" s="101"/>
      <c r="DH34" s="101"/>
      <c r="DI34" s="101"/>
      <c r="DJ34" s="101"/>
      <c r="DK34" s="101"/>
      <c r="DL34" s="101"/>
      <c r="DM34" s="101"/>
      <c r="DN34" s="101"/>
      <c r="DO34" s="101"/>
      <c r="DP34" s="101"/>
      <c r="DQ34" s="101"/>
      <c r="DR34" s="102"/>
      <c r="DS34" s="100">
        <f>データ!AY7</f>
        <v>89.6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99.7</v>
      </c>
      <c r="GS34" s="101"/>
      <c r="GT34" s="101"/>
      <c r="GU34" s="101"/>
      <c r="GV34" s="101"/>
      <c r="GW34" s="101"/>
      <c r="GX34" s="101"/>
      <c r="GY34" s="101"/>
      <c r="GZ34" s="101"/>
      <c r="HA34" s="101"/>
      <c r="HB34" s="101"/>
      <c r="HC34" s="101"/>
      <c r="HD34" s="101"/>
      <c r="HE34" s="101"/>
      <c r="HF34" s="102"/>
      <c r="HG34" s="100">
        <f>データ!BJ7</f>
        <v>103.1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69.2</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113"/>
      <c r="NK34" s="114"/>
      <c r="NL34" s="114"/>
      <c r="NM34" s="114"/>
      <c r="NN34" s="114"/>
      <c r="NO34" s="114"/>
      <c r="NP34" s="114"/>
      <c r="NQ34" s="114"/>
      <c r="NR34" s="114"/>
      <c r="NS34" s="114"/>
      <c r="NT34" s="114"/>
      <c r="NU34" s="114"/>
      <c r="NV34" s="114"/>
      <c r="NW34" s="114"/>
      <c r="NX34" s="115"/>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3"/>
      <c r="NK35" s="114"/>
      <c r="NL35" s="114"/>
      <c r="NM35" s="114"/>
      <c r="NN35" s="114"/>
      <c r="NO35" s="114"/>
      <c r="NP35" s="114"/>
      <c r="NQ35" s="114"/>
      <c r="NR35" s="114"/>
      <c r="NS35" s="114"/>
      <c r="NT35" s="114"/>
      <c r="NU35" s="114"/>
      <c r="NV35" s="114"/>
      <c r="NW35" s="114"/>
      <c r="NX35" s="115"/>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3"/>
      <c r="NK36" s="114"/>
      <c r="NL36" s="114"/>
      <c r="NM36" s="114"/>
      <c r="NN36" s="114"/>
      <c r="NO36" s="114"/>
      <c r="NP36" s="114"/>
      <c r="NQ36" s="114"/>
      <c r="NR36" s="114"/>
      <c r="NS36" s="114"/>
      <c r="NT36" s="114"/>
      <c r="NU36" s="114"/>
      <c r="NV36" s="114"/>
      <c r="NW36" s="114"/>
      <c r="NX36" s="115"/>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3"/>
      <c r="NK37" s="114"/>
      <c r="NL37" s="114"/>
      <c r="NM37" s="114"/>
      <c r="NN37" s="114"/>
      <c r="NO37" s="114"/>
      <c r="NP37" s="114"/>
      <c r="NQ37" s="114"/>
      <c r="NR37" s="114"/>
      <c r="NS37" s="114"/>
      <c r="NT37" s="114"/>
      <c r="NU37" s="114"/>
      <c r="NV37" s="114"/>
      <c r="NW37" s="114"/>
      <c r="NX37" s="115"/>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3"/>
      <c r="NK38" s="114"/>
      <c r="NL38" s="114"/>
      <c r="NM38" s="114"/>
      <c r="NN38" s="114"/>
      <c r="NO38" s="114"/>
      <c r="NP38" s="114"/>
      <c r="NQ38" s="114"/>
      <c r="NR38" s="114"/>
      <c r="NS38" s="114"/>
      <c r="NT38" s="114"/>
      <c r="NU38" s="114"/>
      <c r="NV38" s="114"/>
      <c r="NW38" s="114"/>
      <c r="NX38" s="115"/>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3"/>
      <c r="NK39" s="114"/>
      <c r="NL39" s="114"/>
      <c r="NM39" s="114"/>
      <c r="NN39" s="114"/>
      <c r="NO39" s="114"/>
      <c r="NP39" s="114"/>
      <c r="NQ39" s="114"/>
      <c r="NR39" s="114"/>
      <c r="NS39" s="114"/>
      <c r="NT39" s="114"/>
      <c r="NU39" s="114"/>
      <c r="NV39" s="114"/>
      <c r="NW39" s="114"/>
      <c r="NX39" s="115"/>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3"/>
      <c r="NK40" s="114"/>
      <c r="NL40" s="114"/>
      <c r="NM40" s="114"/>
      <c r="NN40" s="114"/>
      <c r="NO40" s="114"/>
      <c r="NP40" s="114"/>
      <c r="NQ40" s="114"/>
      <c r="NR40" s="114"/>
      <c r="NS40" s="114"/>
      <c r="NT40" s="114"/>
      <c r="NU40" s="114"/>
      <c r="NV40" s="114"/>
      <c r="NW40" s="114"/>
      <c r="NX40" s="115"/>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3"/>
      <c r="NK41" s="114"/>
      <c r="NL41" s="114"/>
      <c r="NM41" s="114"/>
      <c r="NN41" s="114"/>
      <c r="NO41" s="114"/>
      <c r="NP41" s="114"/>
      <c r="NQ41" s="114"/>
      <c r="NR41" s="114"/>
      <c r="NS41" s="114"/>
      <c r="NT41" s="114"/>
      <c r="NU41" s="114"/>
      <c r="NV41" s="114"/>
      <c r="NW41" s="114"/>
      <c r="NX41" s="115"/>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3"/>
      <c r="NK42" s="114"/>
      <c r="NL42" s="114"/>
      <c r="NM42" s="114"/>
      <c r="NN42" s="114"/>
      <c r="NO42" s="114"/>
      <c r="NP42" s="114"/>
      <c r="NQ42" s="114"/>
      <c r="NR42" s="114"/>
      <c r="NS42" s="114"/>
      <c r="NT42" s="114"/>
      <c r="NU42" s="114"/>
      <c r="NV42" s="114"/>
      <c r="NW42" s="114"/>
      <c r="NX42" s="115"/>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3"/>
      <c r="NK43" s="114"/>
      <c r="NL43" s="114"/>
      <c r="NM43" s="114"/>
      <c r="NN43" s="114"/>
      <c r="NO43" s="114"/>
      <c r="NP43" s="114"/>
      <c r="NQ43" s="114"/>
      <c r="NR43" s="114"/>
      <c r="NS43" s="114"/>
      <c r="NT43" s="114"/>
      <c r="NU43" s="114"/>
      <c r="NV43" s="114"/>
      <c r="NW43" s="114"/>
      <c r="NX43" s="115"/>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3"/>
      <c r="NK44" s="114"/>
      <c r="NL44" s="114"/>
      <c r="NM44" s="114"/>
      <c r="NN44" s="114"/>
      <c r="NO44" s="114"/>
      <c r="NP44" s="114"/>
      <c r="NQ44" s="114"/>
      <c r="NR44" s="114"/>
      <c r="NS44" s="114"/>
      <c r="NT44" s="114"/>
      <c r="NU44" s="114"/>
      <c r="NV44" s="114"/>
      <c r="NW44" s="114"/>
      <c r="NX44" s="115"/>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3"/>
      <c r="NK45" s="114"/>
      <c r="NL45" s="114"/>
      <c r="NM45" s="114"/>
      <c r="NN45" s="114"/>
      <c r="NO45" s="114"/>
      <c r="NP45" s="114"/>
      <c r="NQ45" s="114"/>
      <c r="NR45" s="114"/>
      <c r="NS45" s="114"/>
      <c r="NT45" s="114"/>
      <c r="NU45" s="114"/>
      <c r="NV45" s="114"/>
      <c r="NW45" s="114"/>
      <c r="NX45" s="115"/>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6"/>
      <c r="NK46" s="117"/>
      <c r="NL46" s="117"/>
      <c r="NM46" s="117"/>
      <c r="NN46" s="117"/>
      <c r="NO46" s="117"/>
      <c r="NP46" s="117"/>
      <c r="NQ46" s="117"/>
      <c r="NR46" s="117"/>
      <c r="NS46" s="117"/>
      <c r="NT46" s="117"/>
      <c r="NU46" s="117"/>
      <c r="NV46" s="117"/>
      <c r="NW46" s="117"/>
      <c r="NX46" s="118"/>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32580</v>
      </c>
      <c r="Q55" s="104"/>
      <c r="R55" s="104"/>
      <c r="S55" s="104"/>
      <c r="T55" s="104"/>
      <c r="U55" s="104"/>
      <c r="V55" s="104"/>
      <c r="W55" s="104"/>
      <c r="X55" s="104"/>
      <c r="Y55" s="104"/>
      <c r="Z55" s="104"/>
      <c r="AA55" s="104"/>
      <c r="AB55" s="104"/>
      <c r="AC55" s="104"/>
      <c r="AD55" s="105"/>
      <c r="AE55" s="103">
        <f>データ!CA7</f>
        <v>33472</v>
      </c>
      <c r="AF55" s="104"/>
      <c r="AG55" s="104"/>
      <c r="AH55" s="104"/>
      <c r="AI55" s="104"/>
      <c r="AJ55" s="104"/>
      <c r="AK55" s="104"/>
      <c r="AL55" s="104"/>
      <c r="AM55" s="104"/>
      <c r="AN55" s="104"/>
      <c r="AO55" s="104"/>
      <c r="AP55" s="104"/>
      <c r="AQ55" s="104"/>
      <c r="AR55" s="104"/>
      <c r="AS55" s="105"/>
      <c r="AT55" s="103">
        <f>データ!CB7</f>
        <v>30104</v>
      </c>
      <c r="AU55" s="104"/>
      <c r="AV55" s="104"/>
      <c r="AW55" s="104"/>
      <c r="AX55" s="104"/>
      <c r="AY55" s="104"/>
      <c r="AZ55" s="104"/>
      <c r="BA55" s="104"/>
      <c r="BB55" s="104"/>
      <c r="BC55" s="104"/>
      <c r="BD55" s="104"/>
      <c r="BE55" s="104"/>
      <c r="BF55" s="104"/>
      <c r="BG55" s="104"/>
      <c r="BH55" s="105"/>
      <c r="BI55" s="103">
        <f>データ!CC7</f>
        <v>31228</v>
      </c>
      <c r="BJ55" s="104"/>
      <c r="BK55" s="104"/>
      <c r="BL55" s="104"/>
      <c r="BM55" s="104"/>
      <c r="BN55" s="104"/>
      <c r="BO55" s="104"/>
      <c r="BP55" s="104"/>
      <c r="BQ55" s="104"/>
      <c r="BR55" s="104"/>
      <c r="BS55" s="104"/>
      <c r="BT55" s="104"/>
      <c r="BU55" s="104"/>
      <c r="BV55" s="104"/>
      <c r="BW55" s="105"/>
      <c r="BX55" s="103">
        <f>データ!CD7</f>
        <v>32373</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14999</v>
      </c>
      <c r="DE55" s="104"/>
      <c r="DF55" s="104"/>
      <c r="DG55" s="104"/>
      <c r="DH55" s="104"/>
      <c r="DI55" s="104"/>
      <c r="DJ55" s="104"/>
      <c r="DK55" s="104"/>
      <c r="DL55" s="104"/>
      <c r="DM55" s="104"/>
      <c r="DN55" s="104"/>
      <c r="DO55" s="104"/>
      <c r="DP55" s="104"/>
      <c r="DQ55" s="104"/>
      <c r="DR55" s="105"/>
      <c r="DS55" s="103">
        <f>データ!CL7</f>
        <v>17615</v>
      </c>
      <c r="DT55" s="104"/>
      <c r="DU55" s="104"/>
      <c r="DV55" s="104"/>
      <c r="DW55" s="104"/>
      <c r="DX55" s="104"/>
      <c r="DY55" s="104"/>
      <c r="DZ55" s="104"/>
      <c r="EA55" s="104"/>
      <c r="EB55" s="104"/>
      <c r="EC55" s="104"/>
      <c r="ED55" s="104"/>
      <c r="EE55" s="104"/>
      <c r="EF55" s="104"/>
      <c r="EG55" s="105"/>
      <c r="EH55" s="103">
        <f>データ!CM7</f>
        <v>19382</v>
      </c>
      <c r="EI55" s="104"/>
      <c r="EJ55" s="104"/>
      <c r="EK55" s="104"/>
      <c r="EL55" s="104"/>
      <c r="EM55" s="104"/>
      <c r="EN55" s="104"/>
      <c r="EO55" s="104"/>
      <c r="EP55" s="104"/>
      <c r="EQ55" s="104"/>
      <c r="ER55" s="104"/>
      <c r="ES55" s="104"/>
      <c r="ET55" s="104"/>
      <c r="EU55" s="104"/>
      <c r="EV55" s="105"/>
      <c r="EW55" s="103">
        <f>データ!CN7</f>
        <v>20487</v>
      </c>
      <c r="EX55" s="104"/>
      <c r="EY55" s="104"/>
      <c r="EZ55" s="104"/>
      <c r="FA55" s="104"/>
      <c r="FB55" s="104"/>
      <c r="FC55" s="104"/>
      <c r="FD55" s="104"/>
      <c r="FE55" s="104"/>
      <c r="FF55" s="104"/>
      <c r="FG55" s="104"/>
      <c r="FH55" s="104"/>
      <c r="FI55" s="104"/>
      <c r="FJ55" s="104"/>
      <c r="FK55" s="105"/>
      <c r="FL55" s="103">
        <f>データ!CO7</f>
        <v>20040</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57.9</v>
      </c>
      <c r="GS55" s="101"/>
      <c r="GT55" s="101"/>
      <c r="GU55" s="101"/>
      <c r="GV55" s="101"/>
      <c r="GW55" s="101"/>
      <c r="GX55" s="101"/>
      <c r="GY55" s="101"/>
      <c r="GZ55" s="101"/>
      <c r="HA55" s="101"/>
      <c r="HB55" s="101"/>
      <c r="HC55" s="101"/>
      <c r="HD55" s="101"/>
      <c r="HE55" s="101"/>
      <c r="HF55" s="102"/>
      <c r="HG55" s="100">
        <f>データ!CW7</f>
        <v>55.2</v>
      </c>
      <c r="HH55" s="101"/>
      <c r="HI55" s="101"/>
      <c r="HJ55" s="101"/>
      <c r="HK55" s="101"/>
      <c r="HL55" s="101"/>
      <c r="HM55" s="101"/>
      <c r="HN55" s="101"/>
      <c r="HO55" s="101"/>
      <c r="HP55" s="101"/>
      <c r="HQ55" s="101"/>
      <c r="HR55" s="101"/>
      <c r="HS55" s="101"/>
      <c r="HT55" s="101"/>
      <c r="HU55" s="102"/>
      <c r="HV55" s="100">
        <f>データ!CX7</f>
        <v>58.3</v>
      </c>
      <c r="HW55" s="101"/>
      <c r="HX55" s="101"/>
      <c r="HY55" s="101"/>
      <c r="HZ55" s="101"/>
      <c r="IA55" s="101"/>
      <c r="IB55" s="101"/>
      <c r="IC55" s="101"/>
      <c r="ID55" s="101"/>
      <c r="IE55" s="101"/>
      <c r="IF55" s="101"/>
      <c r="IG55" s="101"/>
      <c r="IH55" s="101"/>
      <c r="II55" s="101"/>
      <c r="IJ55" s="102"/>
      <c r="IK55" s="100">
        <f>データ!CY7</f>
        <v>59</v>
      </c>
      <c r="IL55" s="101"/>
      <c r="IM55" s="101"/>
      <c r="IN55" s="101"/>
      <c r="IO55" s="101"/>
      <c r="IP55" s="101"/>
      <c r="IQ55" s="101"/>
      <c r="IR55" s="101"/>
      <c r="IS55" s="101"/>
      <c r="IT55" s="101"/>
      <c r="IU55" s="101"/>
      <c r="IV55" s="101"/>
      <c r="IW55" s="101"/>
      <c r="IX55" s="101"/>
      <c r="IY55" s="102"/>
      <c r="IZ55" s="100">
        <f>データ!CZ7</f>
        <v>67.3</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24.4</v>
      </c>
      <c r="KG55" s="101"/>
      <c r="KH55" s="101"/>
      <c r="KI55" s="101"/>
      <c r="KJ55" s="101"/>
      <c r="KK55" s="101"/>
      <c r="KL55" s="101"/>
      <c r="KM55" s="101"/>
      <c r="KN55" s="101"/>
      <c r="KO55" s="101"/>
      <c r="KP55" s="101"/>
      <c r="KQ55" s="101"/>
      <c r="KR55" s="101"/>
      <c r="KS55" s="101"/>
      <c r="KT55" s="102"/>
      <c r="KU55" s="100">
        <f>データ!DH7</f>
        <v>25</v>
      </c>
      <c r="KV55" s="101"/>
      <c r="KW55" s="101"/>
      <c r="KX55" s="101"/>
      <c r="KY55" s="101"/>
      <c r="KZ55" s="101"/>
      <c r="LA55" s="101"/>
      <c r="LB55" s="101"/>
      <c r="LC55" s="101"/>
      <c r="LD55" s="101"/>
      <c r="LE55" s="101"/>
      <c r="LF55" s="101"/>
      <c r="LG55" s="101"/>
      <c r="LH55" s="101"/>
      <c r="LI55" s="102"/>
      <c r="LJ55" s="100">
        <f>データ!DI7</f>
        <v>23.4</v>
      </c>
      <c r="LK55" s="101"/>
      <c r="LL55" s="101"/>
      <c r="LM55" s="101"/>
      <c r="LN55" s="101"/>
      <c r="LO55" s="101"/>
      <c r="LP55" s="101"/>
      <c r="LQ55" s="101"/>
      <c r="LR55" s="101"/>
      <c r="LS55" s="101"/>
      <c r="LT55" s="101"/>
      <c r="LU55" s="101"/>
      <c r="LV55" s="101"/>
      <c r="LW55" s="101"/>
      <c r="LX55" s="102"/>
      <c r="LY55" s="100">
        <f>データ!DJ7</f>
        <v>24.3</v>
      </c>
      <c r="LZ55" s="101"/>
      <c r="MA55" s="101"/>
      <c r="MB55" s="101"/>
      <c r="MC55" s="101"/>
      <c r="MD55" s="101"/>
      <c r="ME55" s="101"/>
      <c r="MF55" s="101"/>
      <c r="MG55" s="101"/>
      <c r="MH55" s="101"/>
      <c r="MI55" s="101"/>
      <c r="MJ55" s="101"/>
      <c r="MK55" s="101"/>
      <c r="ML55" s="101"/>
      <c r="MM55" s="102"/>
      <c r="MN55" s="100">
        <f>データ!DK7</f>
        <v>22.4</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43624</v>
      </c>
      <c r="Q56" s="104"/>
      <c r="R56" s="104"/>
      <c r="S56" s="104"/>
      <c r="T56" s="104"/>
      <c r="U56" s="104"/>
      <c r="V56" s="104"/>
      <c r="W56" s="104"/>
      <c r="X56" s="104"/>
      <c r="Y56" s="104"/>
      <c r="Z56" s="104"/>
      <c r="AA56" s="104"/>
      <c r="AB56" s="104"/>
      <c r="AC56" s="104"/>
      <c r="AD56" s="105"/>
      <c r="AE56" s="103">
        <f>データ!CF7</f>
        <v>43981</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10842</v>
      </c>
      <c r="DE56" s="104"/>
      <c r="DF56" s="104"/>
      <c r="DG56" s="104"/>
      <c r="DH56" s="104"/>
      <c r="DI56" s="104"/>
      <c r="DJ56" s="104"/>
      <c r="DK56" s="104"/>
      <c r="DL56" s="104"/>
      <c r="DM56" s="104"/>
      <c r="DN56" s="104"/>
      <c r="DO56" s="104"/>
      <c r="DP56" s="104"/>
      <c r="DQ56" s="104"/>
      <c r="DR56" s="105"/>
      <c r="DS56" s="103">
        <f>データ!CQ7</f>
        <v>11009</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56.7</v>
      </c>
      <c r="GS56" s="101"/>
      <c r="GT56" s="101"/>
      <c r="GU56" s="101"/>
      <c r="GV56" s="101"/>
      <c r="GW56" s="101"/>
      <c r="GX56" s="101"/>
      <c r="GY56" s="101"/>
      <c r="GZ56" s="101"/>
      <c r="HA56" s="101"/>
      <c r="HB56" s="101"/>
      <c r="HC56" s="101"/>
      <c r="HD56" s="101"/>
      <c r="HE56" s="101"/>
      <c r="HF56" s="102"/>
      <c r="HG56" s="100">
        <f>データ!DB7</f>
        <v>56.5</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22.3</v>
      </c>
      <c r="KG56" s="101"/>
      <c r="KH56" s="101"/>
      <c r="KI56" s="101"/>
      <c r="KJ56" s="101"/>
      <c r="KK56" s="101"/>
      <c r="KL56" s="101"/>
      <c r="KM56" s="101"/>
      <c r="KN56" s="101"/>
      <c r="KO56" s="101"/>
      <c r="KP56" s="101"/>
      <c r="KQ56" s="101"/>
      <c r="KR56" s="101"/>
      <c r="KS56" s="101"/>
      <c r="KT56" s="102"/>
      <c r="KU56" s="100">
        <f>データ!DM7</f>
        <v>22</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38.9</v>
      </c>
      <c r="V79" s="83"/>
      <c r="W79" s="83"/>
      <c r="X79" s="83"/>
      <c r="Y79" s="83"/>
      <c r="Z79" s="83"/>
      <c r="AA79" s="83"/>
      <c r="AB79" s="83"/>
      <c r="AC79" s="83"/>
      <c r="AD79" s="83"/>
      <c r="AE79" s="83"/>
      <c r="AF79" s="83"/>
      <c r="AG79" s="83"/>
      <c r="AH79" s="83"/>
      <c r="AI79" s="83"/>
      <c r="AJ79" s="83"/>
      <c r="AK79" s="83"/>
      <c r="AL79" s="83"/>
      <c r="AM79" s="83"/>
      <c r="AN79" s="83">
        <f>データ!DS7</f>
        <v>39.9</v>
      </c>
      <c r="AO79" s="83"/>
      <c r="AP79" s="83"/>
      <c r="AQ79" s="83"/>
      <c r="AR79" s="83"/>
      <c r="AS79" s="83"/>
      <c r="AT79" s="83"/>
      <c r="AU79" s="83"/>
      <c r="AV79" s="83"/>
      <c r="AW79" s="83"/>
      <c r="AX79" s="83"/>
      <c r="AY79" s="83"/>
      <c r="AZ79" s="83"/>
      <c r="BA79" s="83"/>
      <c r="BB79" s="83"/>
      <c r="BC79" s="83"/>
      <c r="BD79" s="83"/>
      <c r="BE79" s="83"/>
      <c r="BF79" s="83"/>
      <c r="BG79" s="83">
        <f>データ!DT7</f>
        <v>67.3</v>
      </c>
      <c r="BH79" s="83"/>
      <c r="BI79" s="83"/>
      <c r="BJ79" s="83"/>
      <c r="BK79" s="83"/>
      <c r="BL79" s="83"/>
      <c r="BM79" s="83"/>
      <c r="BN79" s="83"/>
      <c r="BO79" s="83"/>
      <c r="BP79" s="83"/>
      <c r="BQ79" s="83"/>
      <c r="BR79" s="83"/>
      <c r="BS79" s="83"/>
      <c r="BT79" s="83"/>
      <c r="BU79" s="83"/>
      <c r="BV79" s="83"/>
      <c r="BW79" s="83"/>
      <c r="BX79" s="83"/>
      <c r="BY79" s="83"/>
      <c r="BZ79" s="83">
        <f>データ!DU7</f>
        <v>67.2</v>
      </c>
      <c r="CA79" s="83"/>
      <c r="CB79" s="83"/>
      <c r="CC79" s="83"/>
      <c r="CD79" s="83"/>
      <c r="CE79" s="83"/>
      <c r="CF79" s="83"/>
      <c r="CG79" s="83"/>
      <c r="CH79" s="83"/>
      <c r="CI79" s="83"/>
      <c r="CJ79" s="83"/>
      <c r="CK79" s="83"/>
      <c r="CL79" s="83"/>
      <c r="CM79" s="83"/>
      <c r="CN79" s="83"/>
      <c r="CO79" s="83"/>
      <c r="CP79" s="83"/>
      <c r="CQ79" s="83"/>
      <c r="CR79" s="83"/>
      <c r="CS79" s="83">
        <f>データ!DV7</f>
        <v>68.3</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44.6</v>
      </c>
      <c r="EP79" s="83"/>
      <c r="EQ79" s="83"/>
      <c r="ER79" s="83"/>
      <c r="ES79" s="83"/>
      <c r="ET79" s="83"/>
      <c r="EU79" s="83"/>
      <c r="EV79" s="83"/>
      <c r="EW79" s="83"/>
      <c r="EX79" s="83"/>
      <c r="EY79" s="83"/>
      <c r="EZ79" s="83"/>
      <c r="FA79" s="83"/>
      <c r="FB79" s="83"/>
      <c r="FC79" s="83"/>
      <c r="FD79" s="83"/>
      <c r="FE79" s="83"/>
      <c r="FF79" s="83"/>
      <c r="FG79" s="83"/>
      <c r="FH79" s="83">
        <f>データ!ED7</f>
        <v>46.3</v>
      </c>
      <c r="FI79" s="83"/>
      <c r="FJ79" s="83"/>
      <c r="FK79" s="83"/>
      <c r="FL79" s="83"/>
      <c r="FM79" s="83"/>
      <c r="FN79" s="83"/>
      <c r="FO79" s="83"/>
      <c r="FP79" s="83"/>
      <c r="FQ79" s="83"/>
      <c r="FR79" s="83"/>
      <c r="FS79" s="83"/>
      <c r="FT79" s="83"/>
      <c r="FU79" s="83"/>
      <c r="FV79" s="83"/>
      <c r="FW79" s="83"/>
      <c r="FX79" s="83"/>
      <c r="FY79" s="83"/>
      <c r="FZ79" s="83"/>
      <c r="GA79" s="83">
        <f>データ!EE7</f>
        <v>73.599999999999994</v>
      </c>
      <c r="GB79" s="83"/>
      <c r="GC79" s="83"/>
      <c r="GD79" s="83"/>
      <c r="GE79" s="83"/>
      <c r="GF79" s="83"/>
      <c r="GG79" s="83"/>
      <c r="GH79" s="83"/>
      <c r="GI79" s="83"/>
      <c r="GJ79" s="83"/>
      <c r="GK79" s="83"/>
      <c r="GL79" s="83"/>
      <c r="GM79" s="83"/>
      <c r="GN79" s="83"/>
      <c r="GO79" s="83"/>
      <c r="GP79" s="83"/>
      <c r="GQ79" s="83"/>
      <c r="GR79" s="83"/>
      <c r="GS79" s="83"/>
      <c r="GT79" s="83">
        <f>データ!EF7</f>
        <v>71.7</v>
      </c>
      <c r="GU79" s="83"/>
      <c r="GV79" s="83"/>
      <c r="GW79" s="83"/>
      <c r="GX79" s="83"/>
      <c r="GY79" s="83"/>
      <c r="GZ79" s="83"/>
      <c r="HA79" s="83"/>
      <c r="HB79" s="83"/>
      <c r="HC79" s="83"/>
      <c r="HD79" s="83"/>
      <c r="HE79" s="83"/>
      <c r="HF79" s="83"/>
      <c r="HG79" s="83"/>
      <c r="HH79" s="83"/>
      <c r="HI79" s="83"/>
      <c r="HJ79" s="83"/>
      <c r="HK79" s="83"/>
      <c r="HL79" s="83"/>
      <c r="HM79" s="83">
        <f>データ!EG7</f>
        <v>72.3</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44431760</v>
      </c>
      <c r="JK79" s="79"/>
      <c r="JL79" s="79"/>
      <c r="JM79" s="79"/>
      <c r="JN79" s="79"/>
      <c r="JO79" s="79"/>
      <c r="JP79" s="79"/>
      <c r="JQ79" s="79"/>
      <c r="JR79" s="79"/>
      <c r="JS79" s="79"/>
      <c r="JT79" s="79"/>
      <c r="JU79" s="79"/>
      <c r="JV79" s="79"/>
      <c r="JW79" s="79"/>
      <c r="JX79" s="79"/>
      <c r="JY79" s="79"/>
      <c r="JZ79" s="79"/>
      <c r="KA79" s="79"/>
      <c r="KB79" s="79"/>
      <c r="KC79" s="79">
        <f>データ!EO7</f>
        <v>44704539</v>
      </c>
      <c r="KD79" s="79"/>
      <c r="KE79" s="79"/>
      <c r="KF79" s="79"/>
      <c r="KG79" s="79"/>
      <c r="KH79" s="79"/>
      <c r="KI79" s="79"/>
      <c r="KJ79" s="79"/>
      <c r="KK79" s="79"/>
      <c r="KL79" s="79"/>
      <c r="KM79" s="79"/>
      <c r="KN79" s="79"/>
      <c r="KO79" s="79"/>
      <c r="KP79" s="79"/>
      <c r="KQ79" s="79"/>
      <c r="KR79" s="79"/>
      <c r="KS79" s="79"/>
      <c r="KT79" s="79"/>
      <c r="KU79" s="79"/>
      <c r="KV79" s="79">
        <f>データ!EP7</f>
        <v>58936070</v>
      </c>
      <c r="KW79" s="79"/>
      <c r="KX79" s="79"/>
      <c r="KY79" s="79"/>
      <c r="KZ79" s="79"/>
      <c r="LA79" s="79"/>
      <c r="LB79" s="79"/>
      <c r="LC79" s="79"/>
      <c r="LD79" s="79"/>
      <c r="LE79" s="79"/>
      <c r="LF79" s="79"/>
      <c r="LG79" s="79"/>
      <c r="LH79" s="79"/>
      <c r="LI79" s="79"/>
      <c r="LJ79" s="79"/>
      <c r="LK79" s="79"/>
      <c r="LL79" s="79"/>
      <c r="LM79" s="79"/>
      <c r="LN79" s="79"/>
      <c r="LO79" s="79">
        <f>データ!EQ7</f>
        <v>58510291</v>
      </c>
      <c r="LP79" s="79"/>
      <c r="LQ79" s="79"/>
      <c r="LR79" s="79"/>
      <c r="LS79" s="79"/>
      <c r="LT79" s="79"/>
      <c r="LU79" s="79"/>
      <c r="LV79" s="79"/>
      <c r="LW79" s="79"/>
      <c r="LX79" s="79"/>
      <c r="LY79" s="79"/>
      <c r="LZ79" s="79"/>
      <c r="MA79" s="79"/>
      <c r="MB79" s="79"/>
      <c r="MC79" s="79"/>
      <c r="MD79" s="79"/>
      <c r="ME79" s="79"/>
      <c r="MF79" s="79"/>
      <c r="MG79" s="79"/>
      <c r="MH79" s="79">
        <f>データ!ER7</f>
        <v>58572075</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47.2</v>
      </c>
      <c r="V80" s="83"/>
      <c r="W80" s="83"/>
      <c r="X80" s="83"/>
      <c r="Y80" s="83"/>
      <c r="Z80" s="83"/>
      <c r="AA80" s="83"/>
      <c r="AB80" s="83"/>
      <c r="AC80" s="83"/>
      <c r="AD80" s="83"/>
      <c r="AE80" s="83"/>
      <c r="AF80" s="83"/>
      <c r="AG80" s="83"/>
      <c r="AH80" s="83"/>
      <c r="AI80" s="83"/>
      <c r="AJ80" s="83"/>
      <c r="AK80" s="83"/>
      <c r="AL80" s="83"/>
      <c r="AM80" s="83"/>
      <c r="AN80" s="83">
        <f>データ!DX7</f>
        <v>48.2</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61.6</v>
      </c>
      <c r="EP80" s="83"/>
      <c r="EQ80" s="83"/>
      <c r="ER80" s="83"/>
      <c r="ES80" s="83"/>
      <c r="ET80" s="83"/>
      <c r="EU80" s="83"/>
      <c r="EV80" s="83"/>
      <c r="EW80" s="83"/>
      <c r="EX80" s="83"/>
      <c r="EY80" s="83"/>
      <c r="EZ80" s="83"/>
      <c r="FA80" s="83"/>
      <c r="FB80" s="83"/>
      <c r="FC80" s="83"/>
      <c r="FD80" s="83"/>
      <c r="FE80" s="83"/>
      <c r="FF80" s="83"/>
      <c r="FG80" s="83"/>
      <c r="FH80" s="83">
        <f>データ!EI7</f>
        <v>61.6</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34077241</v>
      </c>
      <c r="JK80" s="79"/>
      <c r="JL80" s="79"/>
      <c r="JM80" s="79"/>
      <c r="JN80" s="79"/>
      <c r="JO80" s="79"/>
      <c r="JP80" s="79"/>
      <c r="JQ80" s="79"/>
      <c r="JR80" s="79"/>
      <c r="JS80" s="79"/>
      <c r="JT80" s="79"/>
      <c r="JU80" s="79"/>
      <c r="JV80" s="79"/>
      <c r="JW80" s="79"/>
      <c r="JX80" s="79"/>
      <c r="JY80" s="79"/>
      <c r="JZ80" s="79"/>
      <c r="KA80" s="79"/>
      <c r="KB80" s="79"/>
      <c r="KC80" s="79">
        <f>データ!ET7</f>
        <v>34106897</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222232</v>
      </c>
      <c r="D6" s="63">
        <f t="shared" si="2"/>
        <v>46</v>
      </c>
      <c r="E6" s="63">
        <f t="shared" si="2"/>
        <v>6</v>
      </c>
      <c r="F6" s="63">
        <f t="shared" si="2"/>
        <v>0</v>
      </c>
      <c r="G6" s="63">
        <f t="shared" si="2"/>
        <v>1</v>
      </c>
      <c r="H6" s="148" t="str">
        <f>IF(H8&lt;&gt;I8,H8,"")&amp;IF(I8&lt;&gt;J8,I8,"")&amp;"　"&amp;J8</f>
        <v>静岡県御前崎市　市立御前崎総合病院</v>
      </c>
      <c r="I6" s="149"/>
      <c r="J6" s="150"/>
      <c r="K6" s="63" t="str">
        <f t="shared" si="2"/>
        <v>当然財務</v>
      </c>
      <c r="L6" s="63" t="str">
        <f t="shared" si="2"/>
        <v>病院事業</v>
      </c>
      <c r="M6" s="63" t="str">
        <f t="shared" si="2"/>
        <v>一般病院</v>
      </c>
      <c r="N6" s="63" t="str">
        <f>N8</f>
        <v>100床以上～200床未満</v>
      </c>
      <c r="O6" s="63"/>
      <c r="P6" s="63" t="str">
        <f>P8</f>
        <v>直営</v>
      </c>
      <c r="Q6" s="64">
        <f t="shared" ref="Q6:AG6" si="3">Q8</f>
        <v>15</v>
      </c>
      <c r="R6" s="63" t="str">
        <f t="shared" si="3"/>
        <v>対象</v>
      </c>
      <c r="S6" s="63" t="str">
        <f t="shared" si="3"/>
        <v>ド 透 訓</v>
      </c>
      <c r="T6" s="63" t="str">
        <f t="shared" si="3"/>
        <v>救 臨</v>
      </c>
      <c r="U6" s="64">
        <f>U8</f>
        <v>33358</v>
      </c>
      <c r="V6" s="64">
        <f>V8</f>
        <v>19523</v>
      </c>
      <c r="W6" s="63" t="str">
        <f>W8</f>
        <v>非該当</v>
      </c>
      <c r="X6" s="63" t="str">
        <f t="shared" si="3"/>
        <v>１０：１</v>
      </c>
      <c r="Y6" s="64">
        <f t="shared" si="3"/>
        <v>145</v>
      </c>
      <c r="Z6" s="64">
        <f t="shared" si="3"/>
        <v>54</v>
      </c>
      <c r="AA6" s="64" t="str">
        <f t="shared" si="3"/>
        <v>-</v>
      </c>
      <c r="AB6" s="64" t="str">
        <f t="shared" si="3"/>
        <v>-</v>
      </c>
      <c r="AC6" s="64" t="str">
        <f t="shared" si="3"/>
        <v>-</v>
      </c>
      <c r="AD6" s="64">
        <f t="shared" si="3"/>
        <v>199</v>
      </c>
      <c r="AE6" s="64">
        <f t="shared" si="3"/>
        <v>134</v>
      </c>
      <c r="AF6" s="64">
        <f t="shared" si="3"/>
        <v>54</v>
      </c>
      <c r="AG6" s="64">
        <f t="shared" si="3"/>
        <v>188</v>
      </c>
      <c r="AH6" s="65">
        <f>IF(AH8="-",NA(),AH8)</f>
        <v>99.2</v>
      </c>
      <c r="AI6" s="65">
        <f t="shared" ref="AI6:AQ6" si="4">IF(AI8="-",NA(),AI8)</f>
        <v>97.6</v>
      </c>
      <c r="AJ6" s="65">
        <f t="shared" si="4"/>
        <v>95.5</v>
      </c>
      <c r="AK6" s="65">
        <f t="shared" si="4"/>
        <v>91.2</v>
      </c>
      <c r="AL6" s="65">
        <f t="shared" si="4"/>
        <v>98.3</v>
      </c>
      <c r="AM6" s="65">
        <f t="shared" si="4"/>
        <v>98.6</v>
      </c>
      <c r="AN6" s="65">
        <f t="shared" si="4"/>
        <v>98.1</v>
      </c>
      <c r="AO6" s="65">
        <f t="shared" si="4"/>
        <v>96.9</v>
      </c>
      <c r="AP6" s="65">
        <f t="shared" si="4"/>
        <v>98.3</v>
      </c>
      <c r="AQ6" s="65">
        <f t="shared" si="4"/>
        <v>96.7</v>
      </c>
      <c r="AR6" s="65" t="str">
        <f>IF(AR8="-","【-】","【"&amp;SUBSTITUTE(TEXT(AR8,"#,##0.0"),"-","△")&amp;"】")</f>
        <v>【98.4】</v>
      </c>
      <c r="AS6" s="65">
        <f>IF(AS8="-",NA(),AS8)</f>
        <v>83.8</v>
      </c>
      <c r="AT6" s="65">
        <f t="shared" ref="AT6:BB6" si="5">IF(AT8="-",NA(),AT8)</f>
        <v>84.2</v>
      </c>
      <c r="AU6" s="65">
        <f t="shared" si="5"/>
        <v>78.900000000000006</v>
      </c>
      <c r="AV6" s="65">
        <f t="shared" si="5"/>
        <v>76.599999999999994</v>
      </c>
      <c r="AW6" s="65">
        <f t="shared" si="5"/>
        <v>76.3</v>
      </c>
      <c r="AX6" s="65">
        <f t="shared" si="5"/>
        <v>89.6</v>
      </c>
      <c r="AY6" s="65">
        <f t="shared" si="5"/>
        <v>89.6</v>
      </c>
      <c r="AZ6" s="65">
        <f t="shared" si="5"/>
        <v>85.4</v>
      </c>
      <c r="BA6" s="65">
        <f t="shared" si="5"/>
        <v>85.3</v>
      </c>
      <c r="BB6" s="65">
        <f t="shared" si="5"/>
        <v>84.2</v>
      </c>
      <c r="BC6" s="65" t="str">
        <f>IF(BC8="-","【-】","【"&amp;SUBSTITUTE(TEXT(BC8,"#,##0.0"),"-","△")&amp;"】")</f>
        <v>【89.5】</v>
      </c>
      <c r="BD6" s="65">
        <f>IF(BD8="-",NA(),BD8)</f>
        <v>1.3</v>
      </c>
      <c r="BE6" s="65">
        <f t="shared" ref="BE6:BM6" si="6">IF(BE8="-",NA(),BE8)</f>
        <v>4.5</v>
      </c>
      <c r="BF6" s="65">
        <f t="shared" si="6"/>
        <v>15.2</v>
      </c>
      <c r="BG6" s="65">
        <f t="shared" si="6"/>
        <v>13.5</v>
      </c>
      <c r="BH6" s="65" t="str">
        <f t="shared" si="6"/>
        <v>該当数値なし</v>
      </c>
      <c r="BI6" s="65">
        <f t="shared" si="6"/>
        <v>99.7</v>
      </c>
      <c r="BJ6" s="65">
        <f t="shared" si="6"/>
        <v>103.1</v>
      </c>
      <c r="BK6" s="65">
        <f t="shared" si="6"/>
        <v>112.9</v>
      </c>
      <c r="BL6" s="65">
        <f t="shared" si="6"/>
        <v>118.9</v>
      </c>
      <c r="BM6" s="65">
        <f t="shared" si="6"/>
        <v>119.5</v>
      </c>
      <c r="BN6" s="65" t="str">
        <f>IF(BN8="-","【-】","【"&amp;SUBSTITUTE(TEXT(BN8,"#,##0.0"),"-","△")&amp;"】")</f>
        <v>【63.6】</v>
      </c>
      <c r="BO6" s="65">
        <f>IF(BO8="-",NA(),BO8)</f>
        <v>59.9</v>
      </c>
      <c r="BP6" s="65">
        <f t="shared" ref="BP6:BX6" si="7">IF(BP8="-",NA(),BP8)</f>
        <v>57</v>
      </c>
      <c r="BQ6" s="65">
        <f t="shared" si="7"/>
        <v>76</v>
      </c>
      <c r="BR6" s="65">
        <f t="shared" si="7"/>
        <v>72.599999999999994</v>
      </c>
      <c r="BS6" s="65">
        <f t="shared" si="7"/>
        <v>72.2</v>
      </c>
      <c r="BT6" s="65">
        <f t="shared" si="7"/>
        <v>69.2</v>
      </c>
      <c r="BU6" s="65">
        <f t="shared" si="7"/>
        <v>69.2</v>
      </c>
      <c r="BV6" s="65">
        <f t="shared" si="7"/>
        <v>68.3</v>
      </c>
      <c r="BW6" s="65">
        <f t="shared" si="7"/>
        <v>67.900000000000006</v>
      </c>
      <c r="BX6" s="65">
        <f t="shared" si="7"/>
        <v>69.8</v>
      </c>
      <c r="BY6" s="65" t="str">
        <f>IF(BY8="-","【-】","【"&amp;SUBSTITUTE(TEXT(BY8,"#,##0.0"),"-","△")&amp;"】")</f>
        <v>【74.2】</v>
      </c>
      <c r="BZ6" s="66">
        <f>IF(BZ8="-",NA(),BZ8)</f>
        <v>32580</v>
      </c>
      <c r="CA6" s="66">
        <f t="shared" ref="CA6:CI6" si="8">IF(CA8="-",NA(),CA8)</f>
        <v>33472</v>
      </c>
      <c r="CB6" s="66">
        <f t="shared" si="8"/>
        <v>30104</v>
      </c>
      <c r="CC6" s="66">
        <f t="shared" si="8"/>
        <v>31228</v>
      </c>
      <c r="CD6" s="66">
        <f t="shared" si="8"/>
        <v>32373</v>
      </c>
      <c r="CE6" s="66">
        <f t="shared" si="8"/>
        <v>43624</v>
      </c>
      <c r="CF6" s="66">
        <f t="shared" si="8"/>
        <v>43981</v>
      </c>
      <c r="CG6" s="66">
        <f t="shared" si="8"/>
        <v>32431</v>
      </c>
      <c r="CH6" s="66">
        <f t="shared" si="8"/>
        <v>32532</v>
      </c>
      <c r="CI6" s="66">
        <f t="shared" si="8"/>
        <v>33492</v>
      </c>
      <c r="CJ6" s="65" t="str">
        <f>IF(CJ8="-","【-】","【"&amp;SUBSTITUTE(TEXT(CJ8,"#,##0"),"-","△")&amp;"】")</f>
        <v>【49,667】</v>
      </c>
      <c r="CK6" s="66">
        <f>IF(CK8="-",NA(),CK8)</f>
        <v>14999</v>
      </c>
      <c r="CL6" s="66">
        <f t="shared" ref="CL6:CT6" si="9">IF(CL8="-",NA(),CL8)</f>
        <v>17615</v>
      </c>
      <c r="CM6" s="66">
        <f t="shared" si="9"/>
        <v>19382</v>
      </c>
      <c r="CN6" s="66">
        <f t="shared" si="9"/>
        <v>20487</v>
      </c>
      <c r="CO6" s="66">
        <f t="shared" si="9"/>
        <v>20040</v>
      </c>
      <c r="CP6" s="66">
        <f t="shared" si="9"/>
        <v>10842</v>
      </c>
      <c r="CQ6" s="66">
        <f t="shared" si="9"/>
        <v>11009</v>
      </c>
      <c r="CR6" s="66">
        <f t="shared" si="9"/>
        <v>9726</v>
      </c>
      <c r="CS6" s="66">
        <f t="shared" si="9"/>
        <v>10037</v>
      </c>
      <c r="CT6" s="66">
        <f t="shared" si="9"/>
        <v>9976</v>
      </c>
      <c r="CU6" s="65" t="str">
        <f>IF(CU8="-","【-】","【"&amp;SUBSTITUTE(TEXT(CU8,"#,##0"),"-","△")&amp;"】")</f>
        <v>【13,758】</v>
      </c>
      <c r="CV6" s="65">
        <f>IF(CV8="-",NA(),CV8)</f>
        <v>57.9</v>
      </c>
      <c r="CW6" s="65">
        <f t="shared" ref="CW6:DE6" si="10">IF(CW8="-",NA(),CW8)</f>
        <v>55.2</v>
      </c>
      <c r="CX6" s="65">
        <f t="shared" si="10"/>
        <v>58.3</v>
      </c>
      <c r="CY6" s="65">
        <f t="shared" si="10"/>
        <v>59</v>
      </c>
      <c r="CZ6" s="65">
        <f t="shared" si="10"/>
        <v>67.3</v>
      </c>
      <c r="DA6" s="65">
        <f t="shared" si="10"/>
        <v>56.7</v>
      </c>
      <c r="DB6" s="65">
        <f t="shared" si="10"/>
        <v>56.5</v>
      </c>
      <c r="DC6" s="65">
        <f t="shared" si="10"/>
        <v>62.1</v>
      </c>
      <c r="DD6" s="65">
        <f t="shared" si="10"/>
        <v>62.5</v>
      </c>
      <c r="DE6" s="65">
        <f t="shared" si="10"/>
        <v>63.4</v>
      </c>
      <c r="DF6" s="65" t="str">
        <f>IF(DF8="-","【-】","【"&amp;SUBSTITUTE(TEXT(DF8,"#,##0.0"),"-","△")&amp;"】")</f>
        <v>【55.2】</v>
      </c>
      <c r="DG6" s="65">
        <f>IF(DG8="-",NA(),DG8)</f>
        <v>24.4</v>
      </c>
      <c r="DH6" s="65">
        <f t="shared" ref="DH6:DP6" si="11">IF(DH8="-",NA(),DH8)</f>
        <v>25</v>
      </c>
      <c r="DI6" s="65">
        <f t="shared" si="11"/>
        <v>23.4</v>
      </c>
      <c r="DJ6" s="65">
        <f t="shared" si="11"/>
        <v>24.3</v>
      </c>
      <c r="DK6" s="65">
        <f t="shared" si="11"/>
        <v>22.4</v>
      </c>
      <c r="DL6" s="65">
        <f t="shared" si="11"/>
        <v>22.3</v>
      </c>
      <c r="DM6" s="65">
        <f t="shared" si="11"/>
        <v>22</v>
      </c>
      <c r="DN6" s="65">
        <f t="shared" si="11"/>
        <v>18.899999999999999</v>
      </c>
      <c r="DO6" s="65">
        <f t="shared" si="11"/>
        <v>19</v>
      </c>
      <c r="DP6" s="65">
        <f t="shared" si="11"/>
        <v>18.7</v>
      </c>
      <c r="DQ6" s="65" t="str">
        <f>IF(DQ8="-","【-】","【"&amp;SUBSTITUTE(TEXT(DQ8,"#,##0.0"),"-","△")&amp;"】")</f>
        <v>【24.1】</v>
      </c>
      <c r="DR6" s="65">
        <f>IF(DR8="-",NA(),DR8)</f>
        <v>38.9</v>
      </c>
      <c r="DS6" s="65">
        <f t="shared" ref="DS6:EA6" si="12">IF(DS8="-",NA(),DS8)</f>
        <v>39.9</v>
      </c>
      <c r="DT6" s="65">
        <f t="shared" si="12"/>
        <v>67.3</v>
      </c>
      <c r="DU6" s="65">
        <f t="shared" si="12"/>
        <v>67.2</v>
      </c>
      <c r="DV6" s="65">
        <f t="shared" si="12"/>
        <v>68.3</v>
      </c>
      <c r="DW6" s="65">
        <f t="shared" si="12"/>
        <v>47.2</v>
      </c>
      <c r="DX6" s="65">
        <f t="shared" si="12"/>
        <v>48.2</v>
      </c>
      <c r="DY6" s="65">
        <f t="shared" si="12"/>
        <v>52.2</v>
      </c>
      <c r="DZ6" s="65">
        <f t="shared" si="12"/>
        <v>52.4</v>
      </c>
      <c r="EA6" s="65">
        <f t="shared" si="12"/>
        <v>52.5</v>
      </c>
      <c r="EB6" s="65" t="str">
        <f>IF(EB8="-","【-】","【"&amp;SUBSTITUTE(TEXT(EB8,"#,##0.0"),"-","△")&amp;"】")</f>
        <v>【50.7】</v>
      </c>
      <c r="EC6" s="65">
        <f>IF(EC8="-",NA(),EC8)</f>
        <v>44.6</v>
      </c>
      <c r="ED6" s="65">
        <f t="shared" ref="ED6:EL6" si="13">IF(ED8="-",NA(),ED8)</f>
        <v>46.3</v>
      </c>
      <c r="EE6" s="65">
        <f t="shared" si="13"/>
        <v>73.599999999999994</v>
      </c>
      <c r="EF6" s="65">
        <f t="shared" si="13"/>
        <v>71.7</v>
      </c>
      <c r="EG6" s="65">
        <f t="shared" si="13"/>
        <v>72.3</v>
      </c>
      <c r="EH6" s="65">
        <f t="shared" si="13"/>
        <v>61.6</v>
      </c>
      <c r="EI6" s="65">
        <f t="shared" si="13"/>
        <v>61.6</v>
      </c>
      <c r="EJ6" s="65">
        <f t="shared" si="13"/>
        <v>69.599999999999994</v>
      </c>
      <c r="EK6" s="65">
        <f t="shared" si="13"/>
        <v>69.2</v>
      </c>
      <c r="EL6" s="65">
        <f t="shared" si="13"/>
        <v>69.7</v>
      </c>
      <c r="EM6" s="65" t="str">
        <f>IF(EM8="-","【-】","【"&amp;SUBSTITUTE(TEXT(EM8,"#,##0.0"),"-","△")&amp;"】")</f>
        <v>【65.7】</v>
      </c>
      <c r="EN6" s="66">
        <f>IF(EN8="-",NA(),EN8)</f>
        <v>44431760</v>
      </c>
      <c r="EO6" s="66">
        <f t="shared" ref="EO6:EW6" si="14">IF(EO8="-",NA(),EO8)</f>
        <v>44704539</v>
      </c>
      <c r="EP6" s="66">
        <f t="shared" si="14"/>
        <v>58936070</v>
      </c>
      <c r="EQ6" s="66">
        <f t="shared" si="14"/>
        <v>58510291</v>
      </c>
      <c r="ER6" s="66">
        <f t="shared" si="14"/>
        <v>58572075</v>
      </c>
      <c r="ES6" s="66">
        <f t="shared" si="14"/>
        <v>34077241</v>
      </c>
      <c r="ET6" s="66">
        <f t="shared" si="14"/>
        <v>34106897</v>
      </c>
      <c r="EU6" s="66">
        <f t="shared" si="14"/>
        <v>35115689</v>
      </c>
      <c r="EV6" s="66">
        <f t="shared" si="14"/>
        <v>35730958</v>
      </c>
      <c r="EW6" s="66">
        <f t="shared" si="14"/>
        <v>37752628</v>
      </c>
      <c r="EX6" s="66" t="str">
        <f>IF(EX8="-","【-】","【"&amp;SUBSTITUTE(TEXT(EX8,"#,##0"),"-","△")&amp;"】")</f>
        <v>【44,050,160】</v>
      </c>
    </row>
    <row r="7" spans="1:154" s="67" customFormat="1" x14ac:dyDescent="0.15">
      <c r="A7" s="48" t="s">
        <v>122</v>
      </c>
      <c r="B7" s="63">
        <f t="shared" ref="B7:AG7" si="15">B8</f>
        <v>2016</v>
      </c>
      <c r="C7" s="63">
        <f t="shared" si="15"/>
        <v>222232</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15</v>
      </c>
      <c r="R7" s="63" t="str">
        <f t="shared" si="15"/>
        <v>対象</v>
      </c>
      <c r="S7" s="63" t="str">
        <f t="shared" si="15"/>
        <v>ド 透 訓</v>
      </c>
      <c r="T7" s="63" t="str">
        <f t="shared" si="15"/>
        <v>救 臨</v>
      </c>
      <c r="U7" s="64">
        <f>U8</f>
        <v>33358</v>
      </c>
      <c r="V7" s="64">
        <f>V8</f>
        <v>19523</v>
      </c>
      <c r="W7" s="63" t="str">
        <f>W8</f>
        <v>非該当</v>
      </c>
      <c r="X7" s="63" t="str">
        <f t="shared" si="15"/>
        <v>１０：１</v>
      </c>
      <c r="Y7" s="64">
        <f t="shared" si="15"/>
        <v>145</v>
      </c>
      <c r="Z7" s="64">
        <f t="shared" si="15"/>
        <v>54</v>
      </c>
      <c r="AA7" s="64" t="str">
        <f t="shared" si="15"/>
        <v>-</v>
      </c>
      <c r="AB7" s="64" t="str">
        <f t="shared" si="15"/>
        <v>-</v>
      </c>
      <c r="AC7" s="64" t="str">
        <f t="shared" si="15"/>
        <v>-</v>
      </c>
      <c r="AD7" s="64">
        <f t="shared" si="15"/>
        <v>199</v>
      </c>
      <c r="AE7" s="64">
        <f t="shared" si="15"/>
        <v>134</v>
      </c>
      <c r="AF7" s="64">
        <f t="shared" si="15"/>
        <v>54</v>
      </c>
      <c r="AG7" s="64">
        <f t="shared" si="15"/>
        <v>188</v>
      </c>
      <c r="AH7" s="65">
        <f>AH8</f>
        <v>99.2</v>
      </c>
      <c r="AI7" s="65">
        <f t="shared" ref="AI7:AQ7" si="16">AI8</f>
        <v>97.6</v>
      </c>
      <c r="AJ7" s="65">
        <f t="shared" si="16"/>
        <v>95.5</v>
      </c>
      <c r="AK7" s="65">
        <f t="shared" si="16"/>
        <v>91.2</v>
      </c>
      <c r="AL7" s="65">
        <f t="shared" si="16"/>
        <v>98.3</v>
      </c>
      <c r="AM7" s="65">
        <f t="shared" si="16"/>
        <v>98.6</v>
      </c>
      <c r="AN7" s="65">
        <f t="shared" si="16"/>
        <v>98.1</v>
      </c>
      <c r="AO7" s="65">
        <f t="shared" si="16"/>
        <v>96.9</v>
      </c>
      <c r="AP7" s="65">
        <f t="shared" si="16"/>
        <v>98.3</v>
      </c>
      <c r="AQ7" s="65">
        <f t="shared" si="16"/>
        <v>96.7</v>
      </c>
      <c r="AR7" s="65"/>
      <c r="AS7" s="65">
        <f>AS8</f>
        <v>83.8</v>
      </c>
      <c r="AT7" s="65">
        <f t="shared" ref="AT7:BB7" si="17">AT8</f>
        <v>84.2</v>
      </c>
      <c r="AU7" s="65">
        <f t="shared" si="17"/>
        <v>78.900000000000006</v>
      </c>
      <c r="AV7" s="65">
        <f t="shared" si="17"/>
        <v>76.599999999999994</v>
      </c>
      <c r="AW7" s="65">
        <f t="shared" si="17"/>
        <v>76.3</v>
      </c>
      <c r="AX7" s="65">
        <f t="shared" si="17"/>
        <v>89.6</v>
      </c>
      <c r="AY7" s="65">
        <f t="shared" si="17"/>
        <v>89.6</v>
      </c>
      <c r="AZ7" s="65">
        <f t="shared" si="17"/>
        <v>85.4</v>
      </c>
      <c r="BA7" s="65">
        <f t="shared" si="17"/>
        <v>85.3</v>
      </c>
      <c r="BB7" s="65">
        <f t="shared" si="17"/>
        <v>84.2</v>
      </c>
      <c r="BC7" s="65"/>
      <c r="BD7" s="65">
        <f>BD8</f>
        <v>1.3</v>
      </c>
      <c r="BE7" s="65">
        <f t="shared" ref="BE7:BM7" si="18">BE8</f>
        <v>4.5</v>
      </c>
      <c r="BF7" s="65">
        <f t="shared" si="18"/>
        <v>15.2</v>
      </c>
      <c r="BG7" s="65">
        <f t="shared" si="18"/>
        <v>13.5</v>
      </c>
      <c r="BH7" s="65" t="str">
        <f t="shared" si="18"/>
        <v>該当数値なし</v>
      </c>
      <c r="BI7" s="65">
        <f t="shared" si="18"/>
        <v>99.7</v>
      </c>
      <c r="BJ7" s="65">
        <f t="shared" si="18"/>
        <v>103.1</v>
      </c>
      <c r="BK7" s="65">
        <f t="shared" si="18"/>
        <v>112.9</v>
      </c>
      <c r="BL7" s="65">
        <f t="shared" si="18"/>
        <v>118.9</v>
      </c>
      <c r="BM7" s="65">
        <f t="shared" si="18"/>
        <v>119.5</v>
      </c>
      <c r="BN7" s="65"/>
      <c r="BO7" s="65">
        <f>BO8</f>
        <v>59.9</v>
      </c>
      <c r="BP7" s="65">
        <f t="shared" ref="BP7:BX7" si="19">BP8</f>
        <v>57</v>
      </c>
      <c r="BQ7" s="65">
        <f t="shared" si="19"/>
        <v>76</v>
      </c>
      <c r="BR7" s="65">
        <f t="shared" si="19"/>
        <v>72.599999999999994</v>
      </c>
      <c r="BS7" s="65">
        <f t="shared" si="19"/>
        <v>72.2</v>
      </c>
      <c r="BT7" s="65">
        <f t="shared" si="19"/>
        <v>69.2</v>
      </c>
      <c r="BU7" s="65">
        <f t="shared" si="19"/>
        <v>69.2</v>
      </c>
      <c r="BV7" s="65">
        <f t="shared" si="19"/>
        <v>68.3</v>
      </c>
      <c r="BW7" s="65">
        <f t="shared" si="19"/>
        <v>67.900000000000006</v>
      </c>
      <c r="BX7" s="65">
        <f t="shared" si="19"/>
        <v>69.8</v>
      </c>
      <c r="BY7" s="65"/>
      <c r="BZ7" s="66">
        <f>BZ8</f>
        <v>32580</v>
      </c>
      <c r="CA7" s="66">
        <f t="shared" ref="CA7:CI7" si="20">CA8</f>
        <v>33472</v>
      </c>
      <c r="CB7" s="66">
        <f t="shared" si="20"/>
        <v>30104</v>
      </c>
      <c r="CC7" s="66">
        <f t="shared" si="20"/>
        <v>31228</v>
      </c>
      <c r="CD7" s="66">
        <f t="shared" si="20"/>
        <v>32373</v>
      </c>
      <c r="CE7" s="66">
        <f t="shared" si="20"/>
        <v>43624</v>
      </c>
      <c r="CF7" s="66">
        <f t="shared" si="20"/>
        <v>43981</v>
      </c>
      <c r="CG7" s="66">
        <f t="shared" si="20"/>
        <v>32431</v>
      </c>
      <c r="CH7" s="66">
        <f t="shared" si="20"/>
        <v>32532</v>
      </c>
      <c r="CI7" s="66">
        <f t="shared" si="20"/>
        <v>33492</v>
      </c>
      <c r="CJ7" s="65"/>
      <c r="CK7" s="66">
        <f>CK8</f>
        <v>14999</v>
      </c>
      <c r="CL7" s="66">
        <f t="shared" ref="CL7:CT7" si="21">CL8</f>
        <v>17615</v>
      </c>
      <c r="CM7" s="66">
        <f t="shared" si="21"/>
        <v>19382</v>
      </c>
      <c r="CN7" s="66">
        <f t="shared" si="21"/>
        <v>20487</v>
      </c>
      <c r="CO7" s="66">
        <f t="shared" si="21"/>
        <v>20040</v>
      </c>
      <c r="CP7" s="66">
        <f t="shared" si="21"/>
        <v>10842</v>
      </c>
      <c r="CQ7" s="66">
        <f t="shared" si="21"/>
        <v>11009</v>
      </c>
      <c r="CR7" s="66">
        <f t="shared" si="21"/>
        <v>9726</v>
      </c>
      <c r="CS7" s="66">
        <f t="shared" si="21"/>
        <v>10037</v>
      </c>
      <c r="CT7" s="66">
        <f t="shared" si="21"/>
        <v>9976</v>
      </c>
      <c r="CU7" s="65"/>
      <c r="CV7" s="65">
        <f>CV8</f>
        <v>57.9</v>
      </c>
      <c r="CW7" s="65">
        <f t="shared" ref="CW7:DE7" si="22">CW8</f>
        <v>55.2</v>
      </c>
      <c r="CX7" s="65">
        <f t="shared" si="22"/>
        <v>58.3</v>
      </c>
      <c r="CY7" s="65">
        <f t="shared" si="22"/>
        <v>59</v>
      </c>
      <c r="CZ7" s="65">
        <f t="shared" si="22"/>
        <v>67.3</v>
      </c>
      <c r="DA7" s="65">
        <f t="shared" si="22"/>
        <v>56.7</v>
      </c>
      <c r="DB7" s="65">
        <f t="shared" si="22"/>
        <v>56.5</v>
      </c>
      <c r="DC7" s="65">
        <f t="shared" si="22"/>
        <v>62.1</v>
      </c>
      <c r="DD7" s="65">
        <f t="shared" si="22"/>
        <v>62.5</v>
      </c>
      <c r="DE7" s="65">
        <f t="shared" si="22"/>
        <v>63.4</v>
      </c>
      <c r="DF7" s="65"/>
      <c r="DG7" s="65">
        <f>DG8</f>
        <v>24.4</v>
      </c>
      <c r="DH7" s="65">
        <f t="shared" ref="DH7:DP7" si="23">DH8</f>
        <v>25</v>
      </c>
      <c r="DI7" s="65">
        <f t="shared" si="23"/>
        <v>23.4</v>
      </c>
      <c r="DJ7" s="65">
        <f t="shared" si="23"/>
        <v>24.3</v>
      </c>
      <c r="DK7" s="65">
        <f t="shared" si="23"/>
        <v>22.4</v>
      </c>
      <c r="DL7" s="65">
        <f t="shared" si="23"/>
        <v>22.3</v>
      </c>
      <c r="DM7" s="65">
        <f t="shared" si="23"/>
        <v>22</v>
      </c>
      <c r="DN7" s="65">
        <f t="shared" si="23"/>
        <v>18.899999999999999</v>
      </c>
      <c r="DO7" s="65">
        <f t="shared" si="23"/>
        <v>19</v>
      </c>
      <c r="DP7" s="65">
        <f t="shared" si="23"/>
        <v>18.7</v>
      </c>
      <c r="DQ7" s="65"/>
      <c r="DR7" s="65">
        <f>DR8</f>
        <v>38.9</v>
      </c>
      <c r="DS7" s="65">
        <f t="shared" ref="DS7:EA7" si="24">DS8</f>
        <v>39.9</v>
      </c>
      <c r="DT7" s="65">
        <f t="shared" si="24"/>
        <v>67.3</v>
      </c>
      <c r="DU7" s="65">
        <f t="shared" si="24"/>
        <v>67.2</v>
      </c>
      <c r="DV7" s="65">
        <f t="shared" si="24"/>
        <v>68.3</v>
      </c>
      <c r="DW7" s="65">
        <f t="shared" si="24"/>
        <v>47.2</v>
      </c>
      <c r="DX7" s="65">
        <f t="shared" si="24"/>
        <v>48.2</v>
      </c>
      <c r="DY7" s="65">
        <f t="shared" si="24"/>
        <v>52.2</v>
      </c>
      <c r="DZ7" s="65">
        <f t="shared" si="24"/>
        <v>52.4</v>
      </c>
      <c r="EA7" s="65">
        <f t="shared" si="24"/>
        <v>52.5</v>
      </c>
      <c r="EB7" s="65"/>
      <c r="EC7" s="65">
        <f>EC8</f>
        <v>44.6</v>
      </c>
      <c r="ED7" s="65">
        <f t="shared" ref="ED7:EL7" si="25">ED8</f>
        <v>46.3</v>
      </c>
      <c r="EE7" s="65">
        <f t="shared" si="25"/>
        <v>73.599999999999994</v>
      </c>
      <c r="EF7" s="65">
        <f t="shared" si="25"/>
        <v>71.7</v>
      </c>
      <c r="EG7" s="65">
        <f t="shared" si="25"/>
        <v>72.3</v>
      </c>
      <c r="EH7" s="65">
        <f t="shared" si="25"/>
        <v>61.6</v>
      </c>
      <c r="EI7" s="65">
        <f t="shared" si="25"/>
        <v>61.6</v>
      </c>
      <c r="EJ7" s="65">
        <f t="shared" si="25"/>
        <v>69.599999999999994</v>
      </c>
      <c r="EK7" s="65">
        <f t="shared" si="25"/>
        <v>69.2</v>
      </c>
      <c r="EL7" s="65">
        <f t="shared" si="25"/>
        <v>69.7</v>
      </c>
      <c r="EM7" s="65"/>
      <c r="EN7" s="66">
        <f>EN8</f>
        <v>44431760</v>
      </c>
      <c r="EO7" s="66">
        <f t="shared" ref="EO7:EW7" si="26">EO8</f>
        <v>44704539</v>
      </c>
      <c r="EP7" s="66">
        <f t="shared" si="26"/>
        <v>58936070</v>
      </c>
      <c r="EQ7" s="66">
        <f t="shared" si="26"/>
        <v>58510291</v>
      </c>
      <c r="ER7" s="66">
        <f t="shared" si="26"/>
        <v>58572075</v>
      </c>
      <c r="ES7" s="66">
        <f t="shared" si="26"/>
        <v>34077241</v>
      </c>
      <c r="ET7" s="66">
        <f t="shared" si="26"/>
        <v>34106897</v>
      </c>
      <c r="EU7" s="66">
        <f t="shared" si="26"/>
        <v>35115689</v>
      </c>
      <c r="EV7" s="66">
        <f t="shared" si="26"/>
        <v>35730958</v>
      </c>
      <c r="EW7" s="66">
        <f t="shared" si="26"/>
        <v>37752628</v>
      </c>
      <c r="EX7" s="66"/>
    </row>
    <row r="8" spans="1:154" s="67" customFormat="1" x14ac:dyDescent="0.15">
      <c r="A8" s="48"/>
      <c r="B8" s="68">
        <v>2016</v>
      </c>
      <c r="C8" s="68">
        <v>222232</v>
      </c>
      <c r="D8" s="68">
        <v>46</v>
      </c>
      <c r="E8" s="68">
        <v>6</v>
      </c>
      <c r="F8" s="68">
        <v>0</v>
      </c>
      <c r="G8" s="68">
        <v>1</v>
      </c>
      <c r="H8" s="68" t="s">
        <v>123</v>
      </c>
      <c r="I8" s="68" t="s">
        <v>124</v>
      </c>
      <c r="J8" s="68" t="s">
        <v>125</v>
      </c>
      <c r="K8" s="68" t="s">
        <v>126</v>
      </c>
      <c r="L8" s="68" t="s">
        <v>127</v>
      </c>
      <c r="M8" s="68" t="s">
        <v>128</v>
      </c>
      <c r="N8" s="68" t="s">
        <v>129</v>
      </c>
      <c r="O8" s="68"/>
      <c r="P8" s="68" t="s">
        <v>130</v>
      </c>
      <c r="Q8" s="69">
        <v>15</v>
      </c>
      <c r="R8" s="68" t="s">
        <v>131</v>
      </c>
      <c r="S8" s="68" t="s">
        <v>132</v>
      </c>
      <c r="T8" s="68" t="s">
        <v>133</v>
      </c>
      <c r="U8" s="69">
        <v>33358</v>
      </c>
      <c r="V8" s="69">
        <v>19523</v>
      </c>
      <c r="W8" s="68" t="s">
        <v>134</v>
      </c>
      <c r="X8" s="70" t="s">
        <v>135</v>
      </c>
      <c r="Y8" s="69">
        <v>145</v>
      </c>
      <c r="Z8" s="69">
        <v>54</v>
      </c>
      <c r="AA8" s="69" t="s">
        <v>136</v>
      </c>
      <c r="AB8" s="69" t="s">
        <v>136</v>
      </c>
      <c r="AC8" s="69" t="s">
        <v>136</v>
      </c>
      <c r="AD8" s="69">
        <v>199</v>
      </c>
      <c r="AE8" s="69">
        <v>134</v>
      </c>
      <c r="AF8" s="69">
        <v>54</v>
      </c>
      <c r="AG8" s="69">
        <v>188</v>
      </c>
      <c r="AH8" s="71">
        <v>99.2</v>
      </c>
      <c r="AI8" s="71">
        <v>97.6</v>
      </c>
      <c r="AJ8" s="71">
        <v>95.5</v>
      </c>
      <c r="AK8" s="71">
        <v>91.2</v>
      </c>
      <c r="AL8" s="71">
        <v>98.3</v>
      </c>
      <c r="AM8" s="71">
        <v>98.6</v>
      </c>
      <c r="AN8" s="71">
        <v>98.1</v>
      </c>
      <c r="AO8" s="71">
        <v>96.9</v>
      </c>
      <c r="AP8" s="71">
        <v>98.3</v>
      </c>
      <c r="AQ8" s="71">
        <v>96.7</v>
      </c>
      <c r="AR8" s="71">
        <v>98.4</v>
      </c>
      <c r="AS8" s="71">
        <v>83.8</v>
      </c>
      <c r="AT8" s="71">
        <v>84.2</v>
      </c>
      <c r="AU8" s="71">
        <v>78.900000000000006</v>
      </c>
      <c r="AV8" s="71">
        <v>76.599999999999994</v>
      </c>
      <c r="AW8" s="71">
        <v>76.3</v>
      </c>
      <c r="AX8" s="71">
        <v>89.6</v>
      </c>
      <c r="AY8" s="71">
        <v>89.6</v>
      </c>
      <c r="AZ8" s="71">
        <v>85.4</v>
      </c>
      <c r="BA8" s="71">
        <v>85.3</v>
      </c>
      <c r="BB8" s="71">
        <v>84.2</v>
      </c>
      <c r="BC8" s="71">
        <v>89.5</v>
      </c>
      <c r="BD8" s="72">
        <v>1.3</v>
      </c>
      <c r="BE8" s="72">
        <v>4.5</v>
      </c>
      <c r="BF8" s="72">
        <v>15.2</v>
      </c>
      <c r="BG8" s="72">
        <v>13.5</v>
      </c>
      <c r="BH8" s="72" t="s">
        <v>137</v>
      </c>
      <c r="BI8" s="72">
        <v>99.7</v>
      </c>
      <c r="BJ8" s="72">
        <v>103.1</v>
      </c>
      <c r="BK8" s="72">
        <v>112.9</v>
      </c>
      <c r="BL8" s="72">
        <v>118.9</v>
      </c>
      <c r="BM8" s="72">
        <v>119.5</v>
      </c>
      <c r="BN8" s="72">
        <v>63.6</v>
      </c>
      <c r="BO8" s="71">
        <v>59.9</v>
      </c>
      <c r="BP8" s="71">
        <v>57</v>
      </c>
      <c r="BQ8" s="71">
        <v>76</v>
      </c>
      <c r="BR8" s="71">
        <v>72.599999999999994</v>
      </c>
      <c r="BS8" s="71">
        <v>72.2</v>
      </c>
      <c r="BT8" s="71">
        <v>69.2</v>
      </c>
      <c r="BU8" s="71">
        <v>69.2</v>
      </c>
      <c r="BV8" s="71">
        <v>68.3</v>
      </c>
      <c r="BW8" s="71">
        <v>67.900000000000006</v>
      </c>
      <c r="BX8" s="71">
        <v>69.8</v>
      </c>
      <c r="BY8" s="71">
        <v>74.2</v>
      </c>
      <c r="BZ8" s="72">
        <v>32580</v>
      </c>
      <c r="CA8" s="72">
        <v>33472</v>
      </c>
      <c r="CB8" s="72">
        <v>30104</v>
      </c>
      <c r="CC8" s="72">
        <v>31228</v>
      </c>
      <c r="CD8" s="72">
        <v>32373</v>
      </c>
      <c r="CE8" s="72">
        <v>43624</v>
      </c>
      <c r="CF8" s="72">
        <v>43981</v>
      </c>
      <c r="CG8" s="72">
        <v>32431</v>
      </c>
      <c r="CH8" s="72">
        <v>32532</v>
      </c>
      <c r="CI8" s="72">
        <v>33492</v>
      </c>
      <c r="CJ8" s="71">
        <v>49667</v>
      </c>
      <c r="CK8" s="72">
        <v>14999</v>
      </c>
      <c r="CL8" s="72">
        <v>17615</v>
      </c>
      <c r="CM8" s="72">
        <v>19382</v>
      </c>
      <c r="CN8" s="72">
        <v>20487</v>
      </c>
      <c r="CO8" s="72">
        <v>20040</v>
      </c>
      <c r="CP8" s="72">
        <v>10842</v>
      </c>
      <c r="CQ8" s="72">
        <v>11009</v>
      </c>
      <c r="CR8" s="72">
        <v>9726</v>
      </c>
      <c r="CS8" s="72">
        <v>10037</v>
      </c>
      <c r="CT8" s="72">
        <v>9976</v>
      </c>
      <c r="CU8" s="71">
        <v>13758</v>
      </c>
      <c r="CV8" s="72">
        <v>57.9</v>
      </c>
      <c r="CW8" s="72">
        <v>55.2</v>
      </c>
      <c r="CX8" s="72">
        <v>58.3</v>
      </c>
      <c r="CY8" s="72">
        <v>59</v>
      </c>
      <c r="CZ8" s="72">
        <v>67.3</v>
      </c>
      <c r="DA8" s="72">
        <v>56.7</v>
      </c>
      <c r="DB8" s="72">
        <v>56.5</v>
      </c>
      <c r="DC8" s="72">
        <v>62.1</v>
      </c>
      <c r="DD8" s="72">
        <v>62.5</v>
      </c>
      <c r="DE8" s="72">
        <v>63.4</v>
      </c>
      <c r="DF8" s="72">
        <v>55.2</v>
      </c>
      <c r="DG8" s="72">
        <v>24.4</v>
      </c>
      <c r="DH8" s="72">
        <v>25</v>
      </c>
      <c r="DI8" s="72">
        <v>23.4</v>
      </c>
      <c r="DJ8" s="72">
        <v>24.3</v>
      </c>
      <c r="DK8" s="72">
        <v>22.4</v>
      </c>
      <c r="DL8" s="72">
        <v>22.3</v>
      </c>
      <c r="DM8" s="72">
        <v>22</v>
      </c>
      <c r="DN8" s="72">
        <v>18.899999999999999</v>
      </c>
      <c r="DO8" s="72">
        <v>19</v>
      </c>
      <c r="DP8" s="72">
        <v>18.7</v>
      </c>
      <c r="DQ8" s="72">
        <v>24.1</v>
      </c>
      <c r="DR8" s="71">
        <v>38.9</v>
      </c>
      <c r="DS8" s="71">
        <v>39.9</v>
      </c>
      <c r="DT8" s="71">
        <v>67.3</v>
      </c>
      <c r="DU8" s="71">
        <v>67.2</v>
      </c>
      <c r="DV8" s="71">
        <v>68.3</v>
      </c>
      <c r="DW8" s="71">
        <v>47.2</v>
      </c>
      <c r="DX8" s="71">
        <v>48.2</v>
      </c>
      <c r="DY8" s="71">
        <v>52.2</v>
      </c>
      <c r="DZ8" s="71">
        <v>52.4</v>
      </c>
      <c r="EA8" s="71">
        <v>52.5</v>
      </c>
      <c r="EB8" s="71">
        <v>50.7</v>
      </c>
      <c r="EC8" s="71">
        <v>44.6</v>
      </c>
      <c r="ED8" s="71">
        <v>46.3</v>
      </c>
      <c r="EE8" s="71">
        <v>73.599999999999994</v>
      </c>
      <c r="EF8" s="71">
        <v>71.7</v>
      </c>
      <c r="EG8" s="71">
        <v>72.3</v>
      </c>
      <c r="EH8" s="71">
        <v>61.6</v>
      </c>
      <c r="EI8" s="71">
        <v>61.6</v>
      </c>
      <c r="EJ8" s="71">
        <v>69.599999999999994</v>
      </c>
      <c r="EK8" s="71">
        <v>69.2</v>
      </c>
      <c r="EL8" s="71">
        <v>69.7</v>
      </c>
      <c r="EM8" s="71">
        <v>65.7</v>
      </c>
      <c r="EN8" s="72">
        <v>44431760</v>
      </c>
      <c r="EO8" s="72">
        <v>44704539</v>
      </c>
      <c r="EP8" s="72">
        <v>58936070</v>
      </c>
      <c r="EQ8" s="72">
        <v>58510291</v>
      </c>
      <c r="ER8" s="72">
        <v>58572075</v>
      </c>
      <c r="ES8" s="72">
        <v>34077241</v>
      </c>
      <c r="ET8" s="72">
        <v>34106897</v>
      </c>
      <c r="EU8" s="72">
        <v>35115689</v>
      </c>
      <c r="EV8" s="72">
        <v>35730958</v>
      </c>
      <c r="EW8" s="72">
        <v>37752628</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tomohiro.s</cp:lastModifiedBy>
  <cp:lastPrinted>2018-10-16T06:55:39Z</cp:lastPrinted>
  <dcterms:created xsi:type="dcterms:W3CDTF">2018-06-14T04:22:48Z</dcterms:created>
  <dcterms:modified xsi:type="dcterms:W3CDTF">2018-10-16T06:56:34Z</dcterms:modified>
  <cp:category/>
</cp:coreProperties>
</file>