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<sst xmlns="http://schemas.openxmlformats.org/spreadsheetml/2006/main" count="240" uniqueCount="126">
  <si>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</si>
  <si>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</si>
  <si>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</si>
  <si>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</si>
  <si>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</si>
  <si>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</si>
  <si>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</si>
  <si>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</si>
  <si>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</si>
  <si>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</si>
  <si>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</si>
  <si>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</si>
  <si>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</si>
  <si>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</si>
  <si>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</si>
  <si>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</si>
  <si>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</si>
  <si>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</si>
  <si>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</si>
  <si>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</si>
  <si>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</si>
  <si>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</si>
  <si>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</si>
  <si>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</si>
  <si>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</si>
  <si>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</si>
  <si>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</si>
  <si>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</si>
  <si>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</si>
  <si>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</si>
  <si>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</si>
  <si>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</si>
  <si>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</si>
  <si>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</si>
  <si>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</si>
  <si>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</si>
  <si>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</si>
  <si>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</si>
  <si>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</si>
  <si>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</si>
  <si>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</si>
  <si>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</si>
  <si>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</si>
  <si>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</si>
  <si>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</si>
  <si>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</si>
  <si>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</si>
  <si>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</si>
  <si>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</si>
  <si>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</si>
  <si>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</si>
  <si>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</si>
  <si>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</si>
  <si>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</si>
  <si>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</si>
  <si>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</si>
  <si>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</si>
  <si>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</si>
  <si>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</si>
  <si>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</si>
  <si>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</si>
  <si>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</si>
  <si>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</si>
  <si>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</si>
  <si>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</si>
  <si>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</si>
  <si>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</si>
  <si>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</si>
  <si>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</si>
  <si>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</si>
  <si>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</si>
  <si>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</si>
  <si>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</si>
  <si>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</si>
  <si>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</si>
  <si>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</si>
  <si>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</si>
  <si>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</si>
  <si>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</si>
  <si>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</si>
  <si>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</si>
  <si>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</si>
  <si>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</si>
  <si>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</si>
  <si>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</si>
  <si>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</si>
  <si>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</si>
  <si>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</si>
  <si>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</si>
  <si>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</si>
  <si>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</si>
  <si>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</si>
  <si>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</si>
  <si>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</si>
  <si>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</si>
  <si>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</si>
  <si>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</si>
  <si>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</si>
  <si>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</si>
  <si>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</si>
  <si>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</si>
  <si>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</si>
  <si>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</si>
  <si>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</si>
  <si>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</si>
  <si>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</si>
  <si>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</si>
  <si>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</si>
  <si>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</si>
  <si>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</si>
  <si>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伊豆市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</si>
  <si>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</si>
  <si>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</si>
  <si>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</si>
  <si>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</si>
  <si>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</si>
  <si>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</si>
  <si>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</si>
  <si>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</si>
  <si>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</si>
  <si>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</si>
  <si>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</si>
  <si>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3つの処理場の改築更新工事を古い施設から順に進めている。最も古い土肥浄化センターの工事は完了し、現在は湯ヶ島クリーンセンターに取り掛っている。その後、白岩浄化センターを更新予定。
管渠についてはカメラ調査を実施しており、傷み等が確認された場合は修繕を行っている。
③の管渠改善率について、H28は硫化水素により腐食された管渠の更生を行った。</t>
    <rPh sb="160" eb="162">
      <t>カンキョ</t>
    </rPh>
    <rPh sb="163" eb="165">
      <t>コウセイ</t>
    </rPh>
    <phoneticPr fontId="4"/>
  </si>
  <si>
    <t>伊豆市全体として人口は年々減少しており、有収水量の減少が見込まれるため、接続率の向上が必要となる。経費回収率は依然として低いが、H30年度から使用料金の改定を行うことになり、一定の改善が見込まれる。また、今後、ストックマネジメント計画を策定し、計画的に施設・管渠の更新を行っていく必要がある。</t>
    <rPh sb="102" eb="104">
      <t>コンゴ</t>
    </rPh>
    <rPh sb="126" eb="128">
      <t>シセツ</t>
    </rPh>
    <rPh sb="129" eb="131">
      <t>カンキョ</t>
    </rPh>
    <phoneticPr fontId="4"/>
  </si>
  <si>
    <t>当該事業の処理区は、流域関連の処理区が1地区、単独の処理場を有する処理区が3地区となっている。流域関連の処理区と単独処理区の内1地区を現在整備中、単独処理区のその他2地区については整備が完了している。
①の収益的収支比率は一般会計繰入金の減少によりH27から低下している。⑤の経費回収率については、ほぼ横ばいであるものの、類似団体の平均値を大きく下回っている。また、総収益の内訳は使用料約32％、一般会計繰入金約68％となっている。適正な使用料の確保が喫緊の課題となっていることから、H29年度に使用料改定のための審議会を開催し、H30年度から約27％の使用料値上げを行うこととなった。
⑧の水洗化率については微増を続けてはいるものの、類似団体平均値と比較して低い割合であるため、接続促進につながる策が必要と考えられる。④の企業債残高対事業規模比率はH27、28年度分は一般会計繰入金を反映させたため当該値が0となっている。</t>
    <rPh sb="111" eb="113">
      <t>イッパン</t>
    </rPh>
    <rPh sb="113" eb="115">
      <t>カイケイ</t>
    </rPh>
    <rPh sb="115" eb="117">
      <t>クリイレ</t>
    </rPh>
    <rPh sb="117" eb="118">
      <t>キン</t>
    </rPh>
    <rPh sb="119" eb="121">
      <t>ゲンショウ</t>
    </rPh>
    <rPh sb="129" eb="131">
      <t>テイカ</t>
    </rPh>
    <rPh sb="151" eb="152">
      <t>ヨコ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</si>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</sst>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 formatCode="#,##0.00;&quot;△&quot;#,##0.00;&quot;-&quot;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4672"/>
        <c:axId val="962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4672"/>
        <c:axId val="96215040"/>
      </c:lineChart>
      <c:dateAx>
        <c:axId val="962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15040"/>
        <c:crosses val="autoZero"/>
        <c:auto val="1"/>
        <c:lblOffset val="100"/>
        <c:baseTimeUnit val="years"/>
      </c:dateAx>
      <c:valAx>
        <c:axId val="962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0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77.75</c:v>
                </c:pt>
                <c:pt idx="1">
                  <c:v>74.459999999999994</c:v>
                </c:pt>
                <c:pt idx="2">
                  <c:v>67.150000000000006</c:v>
                </c:pt>
                <c:pt idx="3">
                  <c:v>85.01</c:v>
                </c:pt>
                <c:pt idx="4">
                  <c:v>70.77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38400"/>
        <c:axId val="10044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38400"/>
        <c:axId val="100440320"/>
      </c:lineChart>
      <c:dateAx>
        <c:axId val="1004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40320"/>
        <c:crosses val="autoZero"/>
        <c:auto val="1"/>
        <c:lblOffset val="100"/>
        <c:baseTimeUnit val="years"/>
      </c:dateAx>
      <c:valAx>
        <c:axId val="10044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72.91</c:v>
                </c:pt>
                <c:pt idx="1">
                  <c:v>73.680000000000007</c:v>
                </c:pt>
                <c:pt idx="2">
                  <c:v>73.77</c:v>
                </c:pt>
                <c:pt idx="3">
                  <c:v>74.959999999999994</c:v>
                </c:pt>
                <c:pt idx="4">
                  <c:v>75.16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52224"/>
        <c:axId val="10046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52224"/>
        <c:axId val="100462592"/>
      </c:lineChart>
      <c:dateAx>
        <c:axId val="10045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62592"/>
        <c:crosses val="autoZero"/>
        <c:auto val="1"/>
        <c:lblOffset val="100"/>
        <c:baseTimeUnit val="years"/>
      </c:dateAx>
      <c:valAx>
        <c:axId val="10046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5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67.17</c:v>
                </c:pt>
                <c:pt idx="1">
                  <c:v>66.44</c:v>
                </c:pt>
                <c:pt idx="2">
                  <c:v>81.86</c:v>
                </c:pt>
                <c:pt idx="3">
                  <c:v>90.65</c:v>
                </c:pt>
                <c:pt idx="4">
                  <c:v>68.77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9344"/>
        <c:axId val="9625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9344"/>
        <c:axId val="96251264"/>
      </c:lineChart>
      <c:dateAx>
        <c:axId val="9624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51264"/>
        <c:crosses val="autoZero"/>
        <c:auto val="1"/>
        <c:lblOffset val="100"/>
        <c:baseTimeUnit val="years"/>
      </c:dateAx>
      <c:valAx>
        <c:axId val="9625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4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42432"/>
        <c:axId val="9904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2432"/>
        <c:axId val="99044352"/>
      </c:lineChart>
      <c:dateAx>
        <c:axId val="9904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44352"/>
        <c:crosses val="autoZero"/>
        <c:auto val="1"/>
        <c:lblOffset val="100"/>
        <c:baseTimeUnit val="years"/>
      </c:dateAx>
      <c:valAx>
        <c:axId val="9904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4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80448"/>
        <c:axId val="9908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0448"/>
        <c:axId val="99082624"/>
      </c:lineChart>
      <c:dateAx>
        <c:axId val="9908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82624"/>
        <c:crosses val="autoZero"/>
        <c:auto val="1"/>
        <c:lblOffset val="100"/>
        <c:baseTimeUnit val="years"/>
      </c:dateAx>
      <c:valAx>
        <c:axId val="9908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8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5904"/>
        <c:axId val="10023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35904"/>
        <c:axId val="100238080"/>
      </c:lineChart>
      <c:dateAx>
        <c:axId val="10023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38080"/>
        <c:crosses val="autoZero"/>
        <c:auto val="1"/>
        <c:lblOffset val="100"/>
        <c:baseTimeUnit val="years"/>
      </c:dateAx>
      <c:valAx>
        <c:axId val="10023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3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46816"/>
        <c:axId val="10055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46816"/>
        <c:axId val="100553088"/>
      </c:lineChart>
      <c:dateAx>
        <c:axId val="10054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53088"/>
        <c:crosses val="autoZero"/>
        <c:auto val="1"/>
        <c:lblOffset val="100"/>
        <c:baseTimeUnit val="years"/>
      </c:dateAx>
      <c:valAx>
        <c:axId val="10055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4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1135.1400000000001</c:v>
                </c:pt>
                <c:pt idx="1">
                  <c:v>1114.97</c:v>
                </c:pt>
                <c:pt idx="2">
                  <c:v>1096.05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75104"/>
        <c:axId val="10058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5104"/>
        <c:axId val="100585472"/>
      </c:lineChart>
      <c:dateAx>
        <c:axId val="1005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85472"/>
        <c:crosses val="autoZero"/>
        <c:auto val="1"/>
        <c:lblOffset val="100"/>
        <c:baseTimeUnit val="years"/>
      </c:dateAx>
      <c:valAx>
        <c:axId val="10058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39.78</c:v>
                </c:pt>
                <c:pt idx="1">
                  <c:v>39.99</c:v>
                </c:pt>
                <c:pt idx="2">
                  <c:v>36.93</c:v>
                </c:pt>
                <c:pt idx="3">
                  <c:v>36.6</c:v>
                </c:pt>
                <c:pt idx="4">
                  <c:v>37.24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45344"/>
        <c:axId val="1003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45344"/>
        <c:axId val="100347264"/>
      </c:lineChart>
      <c:dateAx>
        <c:axId val="10034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47264"/>
        <c:crosses val="autoZero"/>
        <c:auto val="1"/>
        <c:lblOffset val="100"/>
        <c:baseTimeUnit val="years"/>
      </c:dateAx>
      <c:valAx>
        <c:axId val="1003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4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241.72</c:v>
                </c:pt>
                <c:pt idx="1">
                  <c:v>239.93</c:v>
                </c:pt>
                <c:pt idx="2">
                  <c:v>274.55</c:v>
                </c:pt>
                <c:pt idx="3">
                  <c:v>265.48</c:v>
                </c:pt>
                <c:pt idx="4">
                  <c:v>266.77999999999997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3728"/>
        <c:axId val="10039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3728"/>
        <c:axId val="100395648"/>
      </c:lineChart>
      <c:dateAx>
        <c:axId val="1003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95648"/>
        <c:crosses val="autoZero"/>
        <c:auto val="1"/>
        <c:lblOffset val="100"/>
        <c:baseTimeUnit val="years"/>
      </c:dateAx>
      <c:valAx>
        <c:axId val="10039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静岡県　伊豆市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31842</v>
      </c>
      <c r="AM8" s="50"/>
      <c r="AN8" s="50"/>
      <c r="AO8" s="50"/>
      <c r="AP8" s="50"/>
      <c r="AQ8" s="50"/>
      <c r="AR8" s="50"/>
      <c r="AS8" s="50"/>
      <c r="AT8" s="45">
        <f>データ!T6</f>
        <v>363.97</v>
      </c>
      <c r="AU8" s="45"/>
      <c r="AV8" s="45"/>
      <c r="AW8" s="45"/>
      <c r="AX8" s="45"/>
      <c r="AY8" s="45"/>
      <c r="AZ8" s="45"/>
      <c r="BA8" s="45"/>
      <c r="BB8" s="45">
        <f>データ!U6</f>
        <v>87.49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34.33</v>
      </c>
      <c r="Q10" s="45"/>
      <c r="R10" s="45"/>
      <c r="S10" s="45"/>
      <c r="T10" s="45"/>
      <c r="U10" s="45"/>
      <c r="V10" s="45"/>
      <c r="W10" s="45">
        <f>データ!Q6</f>
        <v>71.16</v>
      </c>
      <c r="X10" s="45"/>
      <c r="Y10" s="45"/>
      <c r="Z10" s="45"/>
      <c r="AA10" s="45"/>
      <c r="AB10" s="45"/>
      <c r="AC10" s="45"/>
      <c r="AD10" s="50">
        <f>データ!R6</f>
        <v>2106</v>
      </c>
      <c r="AE10" s="50"/>
      <c r="AF10" s="50"/>
      <c r="AG10" s="50"/>
      <c r="AH10" s="50"/>
      <c r="AI10" s="50"/>
      <c r="AJ10" s="50"/>
      <c r="AK10" s="2"/>
      <c r="AL10" s="50">
        <f>データ!V6</f>
        <v>10858</v>
      </c>
      <c r="AM10" s="50"/>
      <c r="AN10" s="50"/>
      <c r="AO10" s="50"/>
      <c r="AP10" s="50"/>
      <c r="AQ10" s="50"/>
      <c r="AR10" s="50"/>
      <c r="AS10" s="50"/>
      <c r="AT10" s="45">
        <f>データ!W6</f>
        <v>4.46</v>
      </c>
      <c r="AU10" s="45"/>
      <c r="AV10" s="45"/>
      <c r="AW10" s="45"/>
      <c r="AX10" s="45"/>
      <c r="AY10" s="45"/>
      <c r="AZ10" s="45"/>
      <c r="BA10" s="45"/>
      <c r="BB10" s="45">
        <f>データ!X6</f>
        <v>2434.5300000000002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222224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伊豆市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34.33</v>
      </c>
      <c r="Q6" s="34">
        <f t="shared" si="3"/>
        <v>71.16</v>
      </c>
      <c r="R6" s="34">
        <f t="shared" si="3"/>
        <v>2106</v>
      </c>
      <c r="S6" s="34">
        <f t="shared" si="3"/>
        <v>31842</v>
      </c>
      <c r="T6" s="34">
        <f t="shared" si="3"/>
        <v>363.97</v>
      </c>
      <c r="U6" s="34">
        <f t="shared" si="3"/>
        <v>87.49</v>
      </c>
      <c r="V6" s="34">
        <f t="shared" si="3"/>
        <v>10858</v>
      </c>
      <c r="W6" s="34">
        <f t="shared" si="3"/>
        <v>4.46</v>
      </c>
      <c r="X6" s="34">
        <f t="shared" si="3"/>
        <v>2434.5300000000002</v>
      </c>
      <c r="Y6" s="35">
        <f>IF(Y7="",NA(),Y7)</f>
        <v>67.17</v>
      </c>
      <c r="Z6" s="35">
        <f t="shared" ref="Z6:AH6" si="4">IF(Z7="",NA(),Z7)</f>
        <v>66.44</v>
      </c>
      <c r="AA6" s="35">
        <f t="shared" si="4"/>
        <v>81.86</v>
      </c>
      <c r="AB6" s="35">
        <f t="shared" si="4"/>
        <v>90.65</v>
      </c>
      <c r="AC6" s="35">
        <f t="shared" si="4"/>
        <v>68.77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1135.1400000000001</v>
      </c>
      <c r="BG6" s="35">
        <f t="shared" ref="BG6:BO6" si="7">IF(BG7="",NA(),BG7)</f>
        <v>1114.97</v>
      </c>
      <c r="BH6" s="35">
        <f t="shared" si="7"/>
        <v>1096.05</v>
      </c>
      <c r="BI6" s="34">
        <f t="shared" si="7"/>
        <v>0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39.78</v>
      </c>
      <c r="BR6" s="35">
        <f t="shared" ref="BR6:BZ6" si="8">IF(BR7="",NA(),BR7)</f>
        <v>39.99</v>
      </c>
      <c r="BS6" s="35">
        <f t="shared" si="8"/>
        <v>36.93</v>
      </c>
      <c r="BT6" s="35">
        <f t="shared" si="8"/>
        <v>36.6</v>
      </c>
      <c r="BU6" s="35">
        <f t="shared" si="8"/>
        <v>37.24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241.72</v>
      </c>
      <c r="CC6" s="35">
        <f t="shared" ref="CC6:CK6" si="9">IF(CC7="",NA(),CC7)</f>
        <v>239.93</v>
      </c>
      <c r="CD6" s="35">
        <f t="shared" si="9"/>
        <v>274.55</v>
      </c>
      <c r="CE6" s="35">
        <f t="shared" si="9"/>
        <v>265.48</v>
      </c>
      <c r="CF6" s="35">
        <f t="shared" si="9"/>
        <v>266.77999999999997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77.75</v>
      </c>
      <c r="CN6" s="35">
        <f t="shared" ref="CN6:CV6" si="10">IF(CN7="",NA(),CN7)</f>
        <v>74.459999999999994</v>
      </c>
      <c r="CO6" s="35">
        <f t="shared" si="10"/>
        <v>67.150000000000006</v>
      </c>
      <c r="CP6" s="35">
        <f t="shared" si="10"/>
        <v>85.01</v>
      </c>
      <c r="CQ6" s="35">
        <f t="shared" si="10"/>
        <v>70.77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72.91</v>
      </c>
      <c r="CY6" s="35">
        <f t="shared" ref="CY6:DG6" si="11">IF(CY7="",NA(),CY7)</f>
        <v>73.680000000000007</v>
      </c>
      <c r="CZ6" s="35">
        <f t="shared" si="11"/>
        <v>73.77</v>
      </c>
      <c r="DA6" s="35">
        <f t="shared" si="11"/>
        <v>74.959999999999994</v>
      </c>
      <c r="DB6" s="35">
        <f t="shared" si="11"/>
        <v>75.16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0.02</v>
      </c>
      <c r="EI6" s="35">
        <f t="shared" si="14"/>
        <v>0.53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222224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34.33</v>
      </c>
      <c r="Q7" s="38">
        <v>71.16</v>
      </c>
      <c r="R7" s="38">
        <v>2106</v>
      </c>
      <c r="S7" s="38">
        <v>31842</v>
      </c>
      <c r="T7" s="38">
        <v>363.97</v>
      </c>
      <c r="U7" s="38">
        <v>87.49</v>
      </c>
      <c r="V7" s="38">
        <v>10858</v>
      </c>
      <c r="W7" s="38">
        <v>4.46</v>
      </c>
      <c r="X7" s="38">
        <v>2434.5300000000002</v>
      </c>
      <c r="Y7" s="38">
        <v>67.17</v>
      </c>
      <c r="Z7" s="38">
        <v>66.44</v>
      </c>
      <c r="AA7" s="38">
        <v>81.86</v>
      </c>
      <c r="AB7" s="38">
        <v>90.65</v>
      </c>
      <c r="AC7" s="38">
        <v>68.77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1135.1400000000001</v>
      </c>
      <c r="BG7" s="38">
        <v>1114.97</v>
      </c>
      <c r="BH7" s="38">
        <v>1096.05</v>
      </c>
      <c r="BI7" s="38">
        <v>0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39.78</v>
      </c>
      <c r="BR7" s="38">
        <v>39.99</v>
      </c>
      <c r="BS7" s="38">
        <v>36.93</v>
      </c>
      <c r="BT7" s="38">
        <v>36.6</v>
      </c>
      <c r="BU7" s="38">
        <v>37.24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241.72</v>
      </c>
      <c r="CC7" s="38">
        <v>239.93</v>
      </c>
      <c r="CD7" s="38">
        <v>274.55</v>
      </c>
      <c r="CE7" s="38">
        <v>265.48</v>
      </c>
      <c r="CF7" s="38">
        <v>266.77999999999997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77.75</v>
      </c>
      <c r="CN7" s="38">
        <v>74.459999999999994</v>
      </c>
      <c r="CO7" s="38">
        <v>67.150000000000006</v>
      </c>
      <c r="CP7" s="38">
        <v>85.01</v>
      </c>
      <c r="CQ7" s="38">
        <v>70.77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72.91</v>
      </c>
      <c r="CY7" s="38">
        <v>73.680000000000007</v>
      </c>
      <c r="CZ7" s="38">
        <v>73.77</v>
      </c>
      <c r="DA7" s="38">
        <v>74.959999999999994</v>
      </c>
      <c r="DB7" s="38">
        <v>75.16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0.02</v>
      </c>
      <c r="EI7" s="38">
        <v>0.53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2018-02-08T07:31:14Z</cp:lastPrinted>
  <dcterms:created xsi:type="dcterms:W3CDTF">2017-12-25T02:19:57Z</dcterms:created>
  <dcterms:modified xsi:type="dcterms:W3CDTF">2018-02-14T12:18:28Z</dcterms:modified>
  <cp:category/>
</cp:coreProperties>
</file>