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BB10" i="4"/>
  <c r="AL10" i="4"/>
  <c r="W10" i="4"/>
  <c r="I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<sst xmlns="http://schemas.openxmlformats.org/spreadsheetml/2006/main" count="232" uniqueCount="120">
  <si>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</si>
  <si>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</si>
  <si>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</si>
  <si>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</si>
  <si>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</si>
  <si>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</si>
  <si>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</si>
  <si>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</si>
  <si>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</si>
  <si>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</si>
  <si>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</si>
  <si>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</si>
  <si>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</si>
  <si>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</si>
  <si>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</si>
  <si>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</si>
  <si>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</si>
  <si>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</si>
  <si>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</si>
  <si>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</si>
  <si>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</si>
  <si>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</si>
  <si>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</si>
  <si>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</si>
  <si>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</si>
  <si>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</si>
  <si>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</si>
  <si>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</si>
  <si>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</si>
  <si>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</si>
  <si>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</si>
  <si>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</si>
  <si>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</si>
  <si>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</si>
  <si>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</si>
  <si>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</si>
  <si>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</si>
  <si>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</si>
  <si>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</si>
  <si>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</si>
  <si>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</si>
  <si>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</si>
  <si>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</si>
  <si>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</si>
  <si>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</si>
  <si>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</si>
  <si>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</si>
  <si>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</si>
  <si>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</si>
  <si>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</si>
  <si>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</si>
  <si>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</si>
  <si>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</si>
  <si>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</si>
  <si>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</si>
  <si>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</si>
  <si>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</si>
  <si>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</si>
  <si>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</si>
  <si>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</si>
  <si>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</si>
  <si>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</si>
  <si>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</si>
  <si>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</si>
  <si>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</si>
  <si>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</si>
  <si>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</si>
  <si>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</si>
  <si>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</si>
  <si>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</si>
  <si>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</si>
  <si>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</si>
  <si>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</si>
  <si>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</si>
  <si>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</si>
  <si>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</si>
  <si>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</si>
  <si>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</si>
  <si>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</si>
  <si>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</si>
  <si>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</si>
  <si>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</si>
  <si>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</si>
  <si>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</si>
  <si>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</si>
  <si>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</si>
  <si>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</si>
  <si>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</si>
  <si>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</si>
  <si>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</si>
  <si>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</si>
  <si>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</si>
  <si>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</si>
  <si>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</si>
  <si>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</si>
  <si>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</si>
  <si>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</si>
  <si>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</si>
  <si>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</si>
  <si>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</si>
  <si>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</si>
  <si>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</si>
  <si>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</si>
  <si>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</si>
  <si>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</si>
  <si>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伊豆市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</si>
  <si>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</si>
  <si>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</si>
  <si>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</si>
  <si>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</si>
  <si>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</si>
  <si>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</si>
  <si>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</si>
  <si>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</si>
  <si>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</si>
  <si>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</si>
  <si>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に伴う使用料の減少により今後の収入の大幅な増加が望めないことと、老朽化による施設更新の必要性や維持費の増加が確実であることから、財源を確保することを前提に将来の必要経費を見込んで計画的に料金改定を行う必要がある。
施設の維持管理についても計画的で適切な管路や設備の更新をすることで、事後対応よりも効率的で経費を抑えられる管理をしていくべきである。</t>
    <rPh sb="0" eb="2">
      <t>ジンコウ</t>
    </rPh>
    <rPh sb="2" eb="4">
      <t>ゲンショウ</t>
    </rPh>
    <rPh sb="5" eb="6">
      <t>トモナ</t>
    </rPh>
    <rPh sb="7" eb="10">
      <t>シヨウリョウ</t>
    </rPh>
    <rPh sb="11" eb="13">
      <t>ゲンショウ</t>
    </rPh>
    <rPh sb="16" eb="18">
      <t>コンゴ</t>
    </rPh>
    <rPh sb="19" eb="21">
      <t>シュウニュウ</t>
    </rPh>
    <rPh sb="22" eb="24">
      <t>オオハバ</t>
    </rPh>
    <rPh sb="25" eb="27">
      <t>ゾウカ</t>
    </rPh>
    <rPh sb="28" eb="29">
      <t>ノゾ</t>
    </rPh>
    <rPh sb="36" eb="39">
      <t>ロウキュウカ</t>
    </rPh>
    <rPh sb="42" eb="44">
      <t>シセツ</t>
    </rPh>
    <rPh sb="44" eb="46">
      <t>コウシン</t>
    </rPh>
    <rPh sb="47" eb="50">
      <t>ヒツヨウセイ</t>
    </rPh>
    <rPh sb="51" eb="54">
      <t>イジヒ</t>
    </rPh>
    <rPh sb="55" eb="57">
      <t>ゾウカ</t>
    </rPh>
    <rPh sb="58" eb="60">
      <t>カクジツ</t>
    </rPh>
    <rPh sb="68" eb="70">
      <t>ザイゲン</t>
    </rPh>
    <rPh sb="71" eb="73">
      <t>カクホ</t>
    </rPh>
    <rPh sb="78" eb="80">
      <t>ゼンテイ</t>
    </rPh>
    <rPh sb="81" eb="83">
      <t>ショウライ</t>
    </rPh>
    <rPh sb="84" eb="86">
      <t>ヒツヨウ</t>
    </rPh>
    <rPh sb="86" eb="88">
      <t>ケイヒ</t>
    </rPh>
    <rPh sb="89" eb="91">
      <t>ミコ</t>
    </rPh>
    <rPh sb="93" eb="96">
      <t>ケイカクテキ</t>
    </rPh>
    <rPh sb="97" eb="99">
      <t>リョウキン</t>
    </rPh>
    <rPh sb="99" eb="101">
      <t>カイテイ</t>
    </rPh>
    <rPh sb="102" eb="103">
      <t>オコナ</t>
    </rPh>
    <rPh sb="104" eb="106">
      <t>ヒツヨウ</t>
    </rPh>
    <rPh sb="111" eb="113">
      <t>シセツ</t>
    </rPh>
    <rPh sb="114" eb="116">
      <t>イジ</t>
    </rPh>
    <rPh sb="116" eb="118">
      <t>カンリ</t>
    </rPh>
    <rPh sb="123" eb="126">
      <t>ケイカクテキ</t>
    </rPh>
    <rPh sb="127" eb="129">
      <t>テキセツ</t>
    </rPh>
    <rPh sb="130" eb="132">
      <t>カンロ</t>
    </rPh>
    <rPh sb="133" eb="135">
      <t>セツビ</t>
    </rPh>
    <rPh sb="136" eb="138">
      <t>コウシン</t>
    </rPh>
    <rPh sb="145" eb="147">
      <t>ジゴ</t>
    </rPh>
    <rPh sb="147" eb="149">
      <t>タイオウ</t>
    </rPh>
    <rPh sb="152" eb="155">
      <t>コウリツテキ</t>
    </rPh>
    <rPh sb="156" eb="158">
      <t>ケイヒ</t>
    </rPh>
    <rPh sb="159" eb="160">
      <t>オサ</t>
    </rPh>
    <rPh sb="164" eb="166">
      <t>カンリ</t>
    </rPh>
    <phoneticPr fontId="4"/>
  </si>
  <si>
    <t>①②有形固定資産の減価償却が進んでおり管路経年劣化率も大幅に上がっている。
③施設更新は財源、人員の面からもその年で行える分は限られているが、漏水調査等により優先順位を決めて少しでも効率的に更新をすることに努めており、管路更新率は上昇している。</t>
    <rPh sb="2" eb="4">
      <t>ユウケイ</t>
    </rPh>
    <rPh sb="4" eb="6">
      <t>コテイ</t>
    </rPh>
    <rPh sb="6" eb="8">
      <t>シサン</t>
    </rPh>
    <rPh sb="9" eb="11">
      <t>ゲンカ</t>
    </rPh>
    <rPh sb="11" eb="13">
      <t>ショウキャク</t>
    </rPh>
    <rPh sb="14" eb="15">
      <t>スス</t>
    </rPh>
    <rPh sb="19" eb="21">
      <t>カンロ</t>
    </rPh>
    <rPh sb="21" eb="23">
      <t>ケイネン</t>
    </rPh>
    <rPh sb="23" eb="25">
      <t>レッカ</t>
    </rPh>
    <rPh sb="25" eb="26">
      <t>リツ</t>
    </rPh>
    <rPh sb="27" eb="29">
      <t>オオハバ</t>
    </rPh>
    <rPh sb="30" eb="31">
      <t>ア</t>
    </rPh>
    <rPh sb="39" eb="41">
      <t>シセツ</t>
    </rPh>
    <rPh sb="41" eb="43">
      <t>コウシン</t>
    </rPh>
    <rPh sb="44" eb="46">
      <t>ザイゲン</t>
    </rPh>
    <rPh sb="47" eb="49">
      <t>ジンイン</t>
    </rPh>
    <rPh sb="50" eb="51">
      <t>メン</t>
    </rPh>
    <rPh sb="56" eb="57">
      <t>トシ</t>
    </rPh>
    <rPh sb="58" eb="59">
      <t>オコナ</t>
    </rPh>
    <rPh sb="61" eb="62">
      <t>ブン</t>
    </rPh>
    <rPh sb="63" eb="64">
      <t>カギ</t>
    </rPh>
    <rPh sb="71" eb="73">
      <t>ロウスイ</t>
    </rPh>
    <rPh sb="73" eb="75">
      <t>チョウサ</t>
    </rPh>
    <rPh sb="75" eb="76">
      <t>トウ</t>
    </rPh>
    <rPh sb="79" eb="81">
      <t>ユウセン</t>
    </rPh>
    <rPh sb="81" eb="83">
      <t>ジュンイ</t>
    </rPh>
    <rPh sb="84" eb="85">
      <t>キ</t>
    </rPh>
    <rPh sb="87" eb="88">
      <t>スコ</t>
    </rPh>
    <rPh sb="91" eb="94">
      <t>コウリツテキ</t>
    </rPh>
    <rPh sb="95" eb="97">
      <t>コウシン</t>
    </rPh>
    <rPh sb="103" eb="104">
      <t>ツト</t>
    </rPh>
    <rPh sb="109" eb="111">
      <t>カンロ</t>
    </rPh>
    <rPh sb="111" eb="113">
      <t>コウシン</t>
    </rPh>
    <rPh sb="113" eb="114">
      <t>リツ</t>
    </rPh>
    <rPh sb="115" eb="117">
      <t>ジョウショウ</t>
    </rPh>
    <phoneticPr fontId="4"/>
  </si>
  <si>
    <t>①H22年度～H26年度にかけて行った料金改定による収益改善効果は逓減し、人口減少等に伴い使用料は年々減少を続けており楽観視できない。しかし、支出の面で前年に比べ修繕費、動力費等の費用を削減したことで経常収支比率は改善した。
⑤費用の削減に伴い給水原価も抑えられ料金回収率も増加した。
④財政健全化計画に基づき起債の借入を抑制してきたため、起債償還が進み企業債残高給水収益比率の値は減少した。
③流動比率は、使用料等の収入の減少に対し、施設の維持に必要な費用に大きな変化はないため少しずつ下降している。
⑥⑦⑧給水原価、施設利用率、有収率はここ数年ほぼ横ばいである。施設利用率は平均より高いが有収率は低く、老朽化した配水管からの漏水等により、有収水量となる水を供給するための配水量がその分必要となることが理由の一つである。漏水の原因となる老朽化した管の更新は限られた財源や人員の中でできる範囲で進めており、H28年度は前年と比較してわずかではあるが有収率は回復した。</t>
    <rPh sb="4" eb="5">
      <t>ネン</t>
    </rPh>
    <rPh sb="5" eb="6">
      <t>ド</t>
    </rPh>
    <rPh sb="10" eb="12">
      <t>ネンド</t>
    </rPh>
    <rPh sb="16" eb="17">
      <t>オコナ</t>
    </rPh>
    <rPh sb="19" eb="21">
      <t>リョウキン</t>
    </rPh>
    <rPh sb="21" eb="23">
      <t>カイテイ</t>
    </rPh>
    <rPh sb="26" eb="28">
      <t>シュウエキ</t>
    </rPh>
    <rPh sb="28" eb="30">
      <t>カイゼン</t>
    </rPh>
    <rPh sb="30" eb="32">
      <t>コウカ</t>
    </rPh>
    <rPh sb="33" eb="35">
      <t>テイゲン</t>
    </rPh>
    <rPh sb="37" eb="39">
      <t>ジンコウ</t>
    </rPh>
    <rPh sb="39" eb="41">
      <t>ゲンショウ</t>
    </rPh>
    <rPh sb="41" eb="42">
      <t>トウ</t>
    </rPh>
    <rPh sb="43" eb="44">
      <t>トモナ</t>
    </rPh>
    <rPh sb="45" eb="48">
      <t>シヨウリョウ</t>
    </rPh>
    <rPh sb="49" eb="51">
      <t>ネンネン</t>
    </rPh>
    <rPh sb="51" eb="53">
      <t>ゲンショウ</t>
    </rPh>
    <rPh sb="54" eb="55">
      <t>ツヅ</t>
    </rPh>
    <rPh sb="59" eb="62">
      <t>ラッカンシ</t>
    </rPh>
    <rPh sb="71" eb="73">
      <t>シシュツ</t>
    </rPh>
    <rPh sb="74" eb="75">
      <t>メン</t>
    </rPh>
    <rPh sb="76" eb="78">
      <t>ゼンネン</t>
    </rPh>
    <rPh sb="79" eb="80">
      <t>クラ</t>
    </rPh>
    <rPh sb="81" eb="83">
      <t>シュウゼン</t>
    </rPh>
    <rPh sb="83" eb="84">
      <t>ヒ</t>
    </rPh>
    <rPh sb="85" eb="87">
      <t>ドウリョク</t>
    </rPh>
    <rPh sb="87" eb="88">
      <t>ヒ</t>
    </rPh>
    <rPh sb="88" eb="89">
      <t>ナド</t>
    </rPh>
    <rPh sb="90" eb="92">
      <t>ヒヨウ</t>
    </rPh>
    <rPh sb="93" eb="95">
      <t>サクゲン</t>
    </rPh>
    <rPh sb="100" eb="102">
      <t>ケイジョウ</t>
    </rPh>
    <rPh sb="102" eb="104">
      <t>シュウシ</t>
    </rPh>
    <rPh sb="104" eb="106">
      <t>ヒリツ</t>
    </rPh>
    <rPh sb="107" eb="109">
      <t>カイゼン</t>
    </rPh>
    <rPh sb="114" eb="116">
      <t>ヒヨウ</t>
    </rPh>
    <rPh sb="117" eb="119">
      <t>サクゲン</t>
    </rPh>
    <rPh sb="120" eb="121">
      <t>トモナ</t>
    </rPh>
    <rPh sb="122" eb="124">
      <t>キュウスイ</t>
    </rPh>
    <rPh sb="124" eb="126">
      <t>ゲンカ</t>
    </rPh>
    <rPh sb="127" eb="128">
      <t>オサ</t>
    </rPh>
    <rPh sb="131" eb="133">
      <t>リョウキン</t>
    </rPh>
    <rPh sb="133" eb="135">
      <t>カイシュウ</t>
    </rPh>
    <rPh sb="135" eb="136">
      <t>リツ</t>
    </rPh>
    <rPh sb="137" eb="139">
      <t>ゾウカ</t>
    </rPh>
    <rPh sb="144" eb="146">
      <t>ザイセイ</t>
    </rPh>
    <rPh sb="146" eb="149">
      <t>ケンゼンカ</t>
    </rPh>
    <rPh sb="149" eb="151">
      <t>ケイカク</t>
    </rPh>
    <rPh sb="152" eb="153">
      <t>モト</t>
    </rPh>
    <rPh sb="155" eb="157">
      <t>キサイ</t>
    </rPh>
    <rPh sb="158" eb="160">
      <t>カリイレ</t>
    </rPh>
    <rPh sb="161" eb="163">
      <t>ヨクセイ</t>
    </rPh>
    <rPh sb="170" eb="172">
      <t>キサイ</t>
    </rPh>
    <rPh sb="172" eb="174">
      <t>ショウカン</t>
    </rPh>
    <rPh sb="175" eb="176">
      <t>スス</t>
    </rPh>
    <rPh sb="177" eb="179">
      <t>キギョウ</t>
    </rPh>
    <rPh sb="179" eb="180">
      <t>サイ</t>
    </rPh>
    <rPh sb="180" eb="182">
      <t>ザンダカ</t>
    </rPh>
    <rPh sb="182" eb="184">
      <t>キュウスイ</t>
    </rPh>
    <rPh sb="184" eb="186">
      <t>シュウエキ</t>
    </rPh>
    <rPh sb="186" eb="188">
      <t>ヒリツ</t>
    </rPh>
    <rPh sb="189" eb="190">
      <t>アタイ</t>
    </rPh>
    <rPh sb="191" eb="193">
      <t>ゲンショウ</t>
    </rPh>
    <rPh sb="198" eb="200">
      <t>リュウドウ</t>
    </rPh>
    <rPh sb="200" eb="202">
      <t>ヒリツ</t>
    </rPh>
    <rPh sb="204" eb="207">
      <t>シヨウリョウ</t>
    </rPh>
    <rPh sb="207" eb="208">
      <t>トウ</t>
    </rPh>
    <rPh sb="209" eb="211">
      <t>シュウニュウ</t>
    </rPh>
    <rPh sb="212" eb="214">
      <t>ゲンショウ</t>
    </rPh>
    <rPh sb="215" eb="216">
      <t>タイ</t>
    </rPh>
    <rPh sb="218" eb="220">
      <t>シセツ</t>
    </rPh>
    <rPh sb="230" eb="231">
      <t>オオ</t>
    </rPh>
    <rPh sb="233" eb="235">
      <t>ヘンカ</t>
    </rPh>
    <rPh sb="240" eb="241">
      <t>スコ</t>
    </rPh>
    <rPh sb="244" eb="246">
      <t>カコウ</t>
    </rPh>
    <rPh sb="255" eb="257">
      <t>キュウスイ</t>
    </rPh>
    <rPh sb="257" eb="259">
      <t>ゲンカ</t>
    </rPh>
    <rPh sb="260" eb="262">
      <t>シセツ</t>
    </rPh>
    <rPh sb="262" eb="265">
      <t>リヨウリツ</t>
    </rPh>
    <rPh sb="266" eb="268">
      <t>ユウシュウ</t>
    </rPh>
    <rPh sb="268" eb="269">
      <t>リツ</t>
    </rPh>
    <rPh sb="272" eb="274">
      <t>スウネン</t>
    </rPh>
    <rPh sb="276" eb="277">
      <t>ヨコ</t>
    </rPh>
    <rPh sb="283" eb="285">
      <t>シセツ</t>
    </rPh>
    <rPh sb="285" eb="288">
      <t>リヨウリツ</t>
    </rPh>
    <rPh sb="289" eb="291">
      <t>ヘイキン</t>
    </rPh>
    <rPh sb="293" eb="294">
      <t>タカ</t>
    </rPh>
    <rPh sb="296" eb="298">
      <t>ユウシュウ</t>
    </rPh>
    <rPh sb="298" eb="299">
      <t>リツ</t>
    </rPh>
    <rPh sb="300" eb="301">
      <t>ヒク</t>
    </rPh>
    <rPh sb="303" eb="306">
      <t>ロウキュウカ</t>
    </rPh>
    <rPh sb="308" eb="311">
      <t>ハイスイカン</t>
    </rPh>
    <rPh sb="314" eb="316">
      <t>ロウスイ</t>
    </rPh>
    <rPh sb="316" eb="317">
      <t>トウ</t>
    </rPh>
    <rPh sb="321" eb="323">
      <t>ユウシュウ</t>
    </rPh>
    <rPh sb="323" eb="325">
      <t>スイリョウ</t>
    </rPh>
    <rPh sb="328" eb="329">
      <t>ミズ</t>
    </rPh>
    <rPh sb="330" eb="332">
      <t>キョウキュウ</t>
    </rPh>
    <rPh sb="337" eb="339">
      <t>ハイスイ</t>
    </rPh>
    <rPh sb="339" eb="340">
      <t>リョウ</t>
    </rPh>
    <rPh sb="343" eb="344">
      <t>ブン</t>
    </rPh>
    <rPh sb="344" eb="346">
      <t>ヒツヨウ</t>
    </rPh>
    <rPh sb="352" eb="354">
      <t>リユウ</t>
    </rPh>
    <rPh sb="355" eb="356">
      <t>ヒト</t>
    </rPh>
    <rPh sb="361" eb="363">
      <t>ロウスイ</t>
    </rPh>
    <rPh sb="364" eb="366">
      <t>ゲンイン</t>
    </rPh>
    <rPh sb="369" eb="372">
      <t>ロウキュウカ</t>
    </rPh>
    <rPh sb="374" eb="375">
      <t>カン</t>
    </rPh>
    <rPh sb="376" eb="378">
      <t>コウシン</t>
    </rPh>
    <rPh sb="379" eb="380">
      <t>カギ</t>
    </rPh>
    <rPh sb="383" eb="385">
      <t>ザイゲン</t>
    </rPh>
    <rPh sb="386" eb="388">
      <t>ジンイン</t>
    </rPh>
    <rPh sb="389" eb="390">
      <t>ナカ</t>
    </rPh>
    <rPh sb="394" eb="396">
      <t>ハンイ</t>
    </rPh>
    <rPh sb="397" eb="398">
      <t>スス</t>
    </rPh>
    <rPh sb="406" eb="408">
      <t>ネンド</t>
    </rPh>
    <rPh sb="409" eb="411">
      <t>ゼンネン</t>
    </rPh>
    <rPh sb="412" eb="414">
      <t>ヒカク</t>
    </rPh>
    <rPh sb="424" eb="426">
      <t>ユウシュウ</t>
    </rPh>
    <rPh sb="426" eb="427">
      <t>リツ</t>
    </rPh>
    <rPh sb="428" eb="430">
      <t>カイフク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</si>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</sst>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0.52</c:v>
                </c:pt>
                <c:pt idx="1">
                  <c:v>0.77</c:v>
                </c:pt>
                <c:pt idx="2">
                  <c:v>0.47</c:v>
                </c:pt>
                <c:pt idx="3">
                  <c:v>0.76</c:v>
                </c:pt>
                <c:pt idx="4">
                  <c:v>1.01</c:v>
                </c:pt>
              </c:numCache>
            </c:numRef>
          </c:val>
        </c:ser>
        <c:dLbls>
          <c:showLegendKey val="0"/>
          <c:showVal val="0"/>
          <c:showCatName val="0"/>
          <c:showSerName val="0"/>
          <c:showPercent val="0"/>
          <c:showBubbleSize val="0"/>
        </c:dLbls>
        <c:gapWidth val="150"/>
        <c:axId val="107373696"/>
        <c:axId val="1073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07373696"/>
        <c:axId val="107375616"/>
      </c:lineChart>
      <c:dateAx>
        <c:axId val="107373696"/>
        <c:scaling>
          <c:orientation val="minMax"/>
        </c:scaling>
        <c:delete val="1"/>
        <c:axPos val="b"/>
        <c:numFmt formatCode="ge" sourceLinked="1"/>
        <c:majorTickMark val="none"/>
        <c:minorTickMark val="none"/>
        <c:tickLblPos val="none"/>
        <c:crossAx val="107375616"/>
        <c:crosses val="autoZero"/>
        <c:auto val="1"/>
        <c:lblOffset val="100"/>
        <c:baseTimeUnit val="years"/>
      </c:dateAx>
      <c:valAx>
        <c:axId val="1073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70.23</c:v>
                </c:pt>
                <c:pt idx="1">
                  <c:v>69</c:v>
                </c:pt>
                <c:pt idx="2">
                  <c:v>65.39</c:v>
                </c:pt>
                <c:pt idx="3">
                  <c:v>64.55</c:v>
                </c:pt>
                <c:pt idx="4">
                  <c:v>64.239999999999995</c:v>
                </c:pt>
              </c:numCache>
            </c:numRef>
          </c:val>
        </c:ser>
        <c:dLbls>
          <c:showLegendKey val="0"/>
          <c:showVal val="0"/>
          <c:showCatName val="0"/>
          <c:showSerName val="0"/>
          <c:showPercent val="0"/>
          <c:showBubbleSize val="0"/>
        </c:dLbls>
        <c:gapWidth val="150"/>
        <c:axId val="109049344"/>
        <c:axId val="1090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9049344"/>
        <c:axId val="109051264"/>
      </c:lineChart>
      <c:dateAx>
        <c:axId val="109049344"/>
        <c:scaling>
          <c:orientation val="minMax"/>
        </c:scaling>
        <c:delete val="1"/>
        <c:axPos val="b"/>
        <c:numFmt formatCode="ge" sourceLinked="1"/>
        <c:majorTickMark val="none"/>
        <c:minorTickMark val="none"/>
        <c:tickLblPos val="none"/>
        <c:crossAx val="109051264"/>
        <c:crosses val="autoZero"/>
        <c:auto val="1"/>
        <c:lblOffset val="100"/>
        <c:baseTimeUnit val="years"/>
      </c:dateAx>
      <c:valAx>
        <c:axId val="1090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63.49</c:v>
                </c:pt>
                <c:pt idx="1">
                  <c:v>63.2</c:v>
                </c:pt>
                <c:pt idx="2">
                  <c:v>63.97</c:v>
                </c:pt>
                <c:pt idx="3">
                  <c:v>64.14</c:v>
                </c:pt>
                <c:pt idx="4">
                  <c:v>64.2</c:v>
                </c:pt>
              </c:numCache>
            </c:numRef>
          </c:val>
        </c:ser>
        <c:dLbls>
          <c:showLegendKey val="0"/>
          <c:showVal val="0"/>
          <c:showCatName val="0"/>
          <c:showSerName val="0"/>
          <c:showPercent val="0"/>
          <c:showBubbleSize val="0"/>
        </c:dLbls>
        <c:gapWidth val="150"/>
        <c:axId val="108684416"/>
        <c:axId val="1086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8684416"/>
        <c:axId val="108686336"/>
      </c:lineChart>
      <c:dateAx>
        <c:axId val="108684416"/>
        <c:scaling>
          <c:orientation val="minMax"/>
        </c:scaling>
        <c:delete val="1"/>
        <c:axPos val="b"/>
        <c:numFmt formatCode="ge" sourceLinked="1"/>
        <c:majorTickMark val="none"/>
        <c:minorTickMark val="none"/>
        <c:tickLblPos val="none"/>
        <c:crossAx val="108686336"/>
        <c:crosses val="autoZero"/>
        <c:auto val="1"/>
        <c:lblOffset val="100"/>
        <c:baseTimeUnit val="years"/>
      </c:dateAx>
      <c:valAx>
        <c:axId val="1086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112.4</c:v>
                </c:pt>
                <c:pt idx="1">
                  <c:v>107.39</c:v>
                </c:pt>
                <c:pt idx="2">
                  <c:v>110.14</c:v>
                </c:pt>
                <c:pt idx="3">
                  <c:v>110.25</c:v>
                </c:pt>
                <c:pt idx="4">
                  <c:v>113.92</c:v>
                </c:pt>
              </c:numCache>
            </c:numRef>
          </c:val>
        </c:ser>
        <c:dLbls>
          <c:showLegendKey val="0"/>
          <c:showVal val="0"/>
          <c:showCatName val="0"/>
          <c:showSerName val="0"/>
          <c:showPercent val="0"/>
          <c:showBubbleSize val="0"/>
        </c:dLbls>
        <c:gapWidth val="150"/>
        <c:axId val="107221760"/>
        <c:axId val="1072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7221760"/>
        <c:axId val="107223680"/>
      </c:lineChart>
      <c:dateAx>
        <c:axId val="107221760"/>
        <c:scaling>
          <c:orientation val="minMax"/>
        </c:scaling>
        <c:delete val="1"/>
        <c:axPos val="b"/>
        <c:numFmt formatCode="ge" sourceLinked="1"/>
        <c:majorTickMark val="none"/>
        <c:minorTickMark val="none"/>
        <c:tickLblPos val="none"/>
        <c:crossAx val="107223680"/>
        <c:crosses val="autoZero"/>
        <c:auto val="1"/>
        <c:lblOffset val="100"/>
        <c:baseTimeUnit val="years"/>
      </c:dateAx>
      <c:valAx>
        <c:axId val="10722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50.79</c:v>
                </c:pt>
                <c:pt idx="1">
                  <c:v>51.24</c:v>
                </c:pt>
                <c:pt idx="2">
                  <c:v>52.36</c:v>
                </c:pt>
                <c:pt idx="3">
                  <c:v>53.43</c:v>
                </c:pt>
                <c:pt idx="4">
                  <c:v>54.41</c:v>
                </c:pt>
              </c:numCache>
            </c:numRef>
          </c:val>
        </c:ser>
        <c:dLbls>
          <c:showLegendKey val="0"/>
          <c:showVal val="0"/>
          <c:showCatName val="0"/>
          <c:showSerName val="0"/>
          <c:showPercent val="0"/>
          <c:showBubbleSize val="0"/>
        </c:dLbls>
        <c:gapWidth val="150"/>
        <c:axId val="107266432"/>
        <c:axId val="1072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07266432"/>
        <c:axId val="107268352"/>
      </c:lineChart>
      <c:dateAx>
        <c:axId val="107266432"/>
        <c:scaling>
          <c:orientation val="minMax"/>
        </c:scaling>
        <c:delete val="1"/>
        <c:axPos val="b"/>
        <c:numFmt formatCode="ge" sourceLinked="1"/>
        <c:majorTickMark val="none"/>
        <c:minorTickMark val="none"/>
        <c:tickLblPos val="none"/>
        <c:crossAx val="107268352"/>
        <c:crosses val="autoZero"/>
        <c:auto val="1"/>
        <c:lblOffset val="100"/>
        <c:baseTimeUnit val="years"/>
      </c:dateAx>
      <c:valAx>
        <c:axId val="1072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3.16</c:v>
                </c:pt>
                <c:pt idx="1">
                  <c:v>3.12</c:v>
                </c:pt>
                <c:pt idx="2">
                  <c:v>3.16</c:v>
                </c:pt>
                <c:pt idx="3">
                  <c:v>13.89</c:v>
                </c:pt>
                <c:pt idx="4">
                  <c:v>20.82</c:v>
                </c:pt>
              </c:numCache>
            </c:numRef>
          </c:val>
        </c:ser>
        <c:dLbls>
          <c:showLegendKey val="0"/>
          <c:showVal val="0"/>
          <c:showCatName val="0"/>
          <c:showSerName val="0"/>
          <c:showPercent val="0"/>
          <c:showBubbleSize val="0"/>
        </c:dLbls>
        <c:gapWidth val="150"/>
        <c:axId val="107281408"/>
        <c:axId val="1073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07281408"/>
        <c:axId val="107308160"/>
      </c:lineChart>
      <c:dateAx>
        <c:axId val="107281408"/>
        <c:scaling>
          <c:orientation val="minMax"/>
        </c:scaling>
        <c:delete val="1"/>
        <c:axPos val="b"/>
        <c:numFmt formatCode="ge" sourceLinked="1"/>
        <c:majorTickMark val="none"/>
        <c:minorTickMark val="none"/>
        <c:tickLblPos val="none"/>
        <c:crossAx val="107308160"/>
        <c:crosses val="autoZero"/>
        <c:auto val="1"/>
        <c:lblOffset val="100"/>
        <c:baseTimeUnit val="years"/>
      </c:dateAx>
      <c:valAx>
        <c:axId val="1073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598016"/>
        <c:axId val="1085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08598016"/>
        <c:axId val="108599936"/>
      </c:lineChart>
      <c:dateAx>
        <c:axId val="108598016"/>
        <c:scaling>
          <c:orientation val="minMax"/>
        </c:scaling>
        <c:delete val="1"/>
        <c:axPos val="b"/>
        <c:numFmt formatCode="ge" sourceLinked="1"/>
        <c:majorTickMark val="none"/>
        <c:minorTickMark val="none"/>
        <c:tickLblPos val="none"/>
        <c:crossAx val="108599936"/>
        <c:crosses val="autoZero"/>
        <c:auto val="1"/>
        <c:lblOffset val="100"/>
        <c:baseTimeUnit val="years"/>
      </c:dateAx>
      <c:valAx>
        <c:axId val="10859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642.77</c:v>
                </c:pt>
                <c:pt idx="1">
                  <c:v>307.38</c:v>
                </c:pt>
                <c:pt idx="2">
                  <c:v>278.31</c:v>
                </c:pt>
                <c:pt idx="3">
                  <c:v>262.66000000000003</c:v>
                </c:pt>
                <c:pt idx="4">
                  <c:v>240.05</c:v>
                </c:pt>
              </c:numCache>
            </c:numRef>
          </c:val>
        </c:ser>
        <c:dLbls>
          <c:showLegendKey val="0"/>
          <c:showVal val="0"/>
          <c:showCatName val="0"/>
          <c:showSerName val="0"/>
          <c:showPercent val="0"/>
          <c:showBubbleSize val="0"/>
        </c:dLbls>
        <c:gapWidth val="150"/>
        <c:axId val="108634880"/>
        <c:axId val="1086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08634880"/>
        <c:axId val="108636800"/>
      </c:lineChart>
      <c:dateAx>
        <c:axId val="108634880"/>
        <c:scaling>
          <c:orientation val="minMax"/>
        </c:scaling>
        <c:delete val="1"/>
        <c:axPos val="b"/>
        <c:numFmt formatCode="ge" sourceLinked="1"/>
        <c:majorTickMark val="none"/>
        <c:minorTickMark val="none"/>
        <c:tickLblPos val="none"/>
        <c:crossAx val="108636800"/>
        <c:crosses val="autoZero"/>
        <c:auto val="1"/>
        <c:lblOffset val="100"/>
        <c:baseTimeUnit val="years"/>
      </c:dateAx>
      <c:valAx>
        <c:axId val="10863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358.85</c:v>
                </c:pt>
                <c:pt idx="1">
                  <c:v>375.86</c:v>
                </c:pt>
                <c:pt idx="2">
                  <c:v>345.19</c:v>
                </c:pt>
                <c:pt idx="3">
                  <c:v>318.89999999999998</c:v>
                </c:pt>
                <c:pt idx="4">
                  <c:v>301.93</c:v>
                </c:pt>
              </c:numCache>
            </c:numRef>
          </c:val>
        </c:ser>
        <c:dLbls>
          <c:showLegendKey val="0"/>
          <c:showVal val="0"/>
          <c:showCatName val="0"/>
          <c:showSerName val="0"/>
          <c:showPercent val="0"/>
          <c:showBubbleSize val="0"/>
        </c:dLbls>
        <c:gapWidth val="150"/>
        <c:axId val="108649088"/>
        <c:axId val="1089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8649088"/>
        <c:axId val="108937600"/>
      </c:lineChart>
      <c:dateAx>
        <c:axId val="108649088"/>
        <c:scaling>
          <c:orientation val="minMax"/>
        </c:scaling>
        <c:delete val="1"/>
        <c:axPos val="b"/>
        <c:numFmt formatCode="ge" sourceLinked="1"/>
        <c:majorTickMark val="none"/>
        <c:minorTickMark val="none"/>
        <c:tickLblPos val="none"/>
        <c:crossAx val="108937600"/>
        <c:crosses val="autoZero"/>
        <c:auto val="1"/>
        <c:lblOffset val="100"/>
        <c:baseTimeUnit val="years"/>
      </c:dateAx>
      <c:valAx>
        <c:axId val="10893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108.25</c:v>
                </c:pt>
                <c:pt idx="1">
                  <c:v>105.02</c:v>
                </c:pt>
                <c:pt idx="2">
                  <c:v>107.75</c:v>
                </c:pt>
                <c:pt idx="3">
                  <c:v>104.48</c:v>
                </c:pt>
                <c:pt idx="4">
                  <c:v>108.47</c:v>
                </c:pt>
              </c:numCache>
            </c:numRef>
          </c:val>
        </c:ser>
        <c:dLbls>
          <c:showLegendKey val="0"/>
          <c:showVal val="0"/>
          <c:showCatName val="0"/>
          <c:showSerName val="0"/>
          <c:showPercent val="0"/>
          <c:showBubbleSize val="0"/>
        </c:dLbls>
        <c:gapWidth val="150"/>
        <c:axId val="108956288"/>
        <c:axId val="1089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8956288"/>
        <c:axId val="108974848"/>
      </c:lineChart>
      <c:dateAx>
        <c:axId val="108956288"/>
        <c:scaling>
          <c:orientation val="minMax"/>
        </c:scaling>
        <c:delete val="1"/>
        <c:axPos val="b"/>
        <c:numFmt formatCode="ge" sourceLinked="1"/>
        <c:majorTickMark val="none"/>
        <c:minorTickMark val="none"/>
        <c:tickLblPos val="none"/>
        <c:crossAx val="108974848"/>
        <c:crosses val="autoZero"/>
        <c:auto val="1"/>
        <c:lblOffset val="100"/>
        <c:baseTimeUnit val="years"/>
      </c:dateAx>
      <c:valAx>
        <c:axId val="1089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95.64</c:v>
                </c:pt>
                <c:pt idx="1">
                  <c:v>101.22</c:v>
                </c:pt>
                <c:pt idx="2">
                  <c:v>105.29</c:v>
                </c:pt>
                <c:pt idx="3">
                  <c:v>110.64</c:v>
                </c:pt>
                <c:pt idx="4">
                  <c:v>106.75</c:v>
                </c:pt>
              </c:numCache>
            </c:numRef>
          </c:val>
        </c:ser>
        <c:dLbls>
          <c:showLegendKey val="0"/>
          <c:showVal val="0"/>
          <c:showCatName val="0"/>
          <c:showSerName val="0"/>
          <c:showPercent val="0"/>
          <c:showBubbleSize val="0"/>
        </c:dLbls>
        <c:gapWidth val="150"/>
        <c:axId val="109004672"/>
        <c:axId val="1090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09004672"/>
        <c:axId val="109010944"/>
      </c:lineChart>
      <c:dateAx>
        <c:axId val="109004672"/>
        <c:scaling>
          <c:orientation val="minMax"/>
        </c:scaling>
        <c:delete val="1"/>
        <c:axPos val="b"/>
        <c:numFmt formatCode="ge" sourceLinked="1"/>
        <c:majorTickMark val="none"/>
        <c:minorTickMark val="none"/>
        <c:tickLblPos val="none"/>
        <c:crossAx val="109010944"/>
        <c:crosses val="autoZero"/>
        <c:auto val="1"/>
        <c:lblOffset val="100"/>
        <c:baseTimeUnit val="years"/>
      </c:dateAx>
      <c:valAx>
        <c:axId val="109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伊豆市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31842</v>
      </c>
      <c r="AM8" s="71"/>
      <c r="AN8" s="71"/>
      <c r="AO8" s="71"/>
      <c r="AP8" s="71"/>
      <c r="AQ8" s="71"/>
      <c r="AR8" s="71"/>
      <c r="AS8" s="71"/>
      <c r="AT8" s="67">
        <f>データ!$S$6</f>
        <v>363.97</v>
      </c>
      <c r="AU8" s="68"/>
      <c r="AV8" s="68"/>
      <c r="AW8" s="68"/>
      <c r="AX8" s="68"/>
      <c r="AY8" s="68"/>
      <c r="AZ8" s="68"/>
      <c r="BA8" s="68"/>
      <c r="BB8" s="70">
        <f>データ!$T$6</f>
        <v>87.49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71.680000000000007</v>
      </c>
      <c r="J10" s="68"/>
      <c r="K10" s="68"/>
      <c r="L10" s="68"/>
      <c r="M10" s="68"/>
      <c r="N10" s="68"/>
      <c r="O10" s="69"/>
      <c r="P10" s="70">
        <f>データ!$P$6</f>
        <v>88.22</v>
      </c>
      <c r="Q10" s="70"/>
      <c r="R10" s="70"/>
      <c r="S10" s="70"/>
      <c r="T10" s="70"/>
      <c r="U10" s="70"/>
      <c r="V10" s="70"/>
      <c r="W10" s="71">
        <f>データ!$Q$6</f>
        <v>2543</v>
      </c>
      <c r="X10" s="71"/>
      <c r="Y10" s="71"/>
      <c r="Z10" s="71"/>
      <c r="AA10" s="71"/>
      <c r="AB10" s="71"/>
      <c r="AC10" s="71"/>
      <c r="AD10" s="2"/>
      <c r="AE10" s="2"/>
      <c r="AF10" s="2"/>
      <c r="AG10" s="2"/>
      <c r="AH10" s="5"/>
      <c r="AI10" s="5"/>
      <c r="AJ10" s="5"/>
      <c r="AK10" s="5"/>
      <c r="AL10" s="71">
        <f>データ!$U$6</f>
        <v>27899</v>
      </c>
      <c r="AM10" s="71"/>
      <c r="AN10" s="71"/>
      <c r="AO10" s="71"/>
      <c r="AP10" s="71"/>
      <c r="AQ10" s="71"/>
      <c r="AR10" s="71"/>
      <c r="AS10" s="71"/>
      <c r="AT10" s="67">
        <f>データ!$V$6</f>
        <v>87.64</v>
      </c>
      <c r="AU10" s="68"/>
      <c r="AV10" s="68"/>
      <c r="AW10" s="68"/>
      <c r="AX10" s="68"/>
      <c r="AY10" s="68"/>
      <c r="AZ10" s="68"/>
      <c r="BA10" s="68"/>
      <c r="BB10" s="70">
        <f>データ!$W$6</f>
        <v>318.33999999999997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222224</v>
      </c>
      <c r="D6" s="34">
        <f t="shared" si="3"/>
        <v>46</v>
      </c>
      <c r="E6" s="34">
        <f t="shared" si="3"/>
        <v>1</v>
      </c>
      <c r="F6" s="34">
        <f t="shared" si="3"/>
        <v>0</v>
      </c>
      <c r="G6" s="34">
        <f t="shared" si="3"/>
        <v>1</v>
      </c>
      <c r="H6" s="34" t="str">
        <f t="shared" si="3"/>
        <v>静岡県　伊豆市</v>
      </c>
      <c r="I6" s="34" t="str">
        <f t="shared" si="3"/>
        <v>法適用</v>
      </c>
      <c r="J6" s="34" t="str">
        <f t="shared" si="3"/>
        <v>水道事業</v>
      </c>
      <c r="K6" s="34" t="str">
        <f t="shared" si="3"/>
        <v>末端給水事業</v>
      </c>
      <c r="L6" s="34" t="str">
        <f t="shared" si="3"/>
        <v>A6</v>
      </c>
      <c r="M6" s="34">
        <f t="shared" si="3"/>
        <v>0</v>
      </c>
      <c r="N6" s="35" t="str">
        <f t="shared" si="3"/>
        <v>-</v>
      </c>
      <c r="O6" s="35">
        <f t="shared" si="3"/>
        <v>71.680000000000007</v>
      </c>
      <c r="P6" s="35">
        <f t="shared" si="3"/>
        <v>88.22</v>
      </c>
      <c r="Q6" s="35">
        <f t="shared" si="3"/>
        <v>2543</v>
      </c>
      <c r="R6" s="35">
        <f t="shared" si="3"/>
        <v>31842</v>
      </c>
      <c r="S6" s="35">
        <f t="shared" si="3"/>
        <v>363.97</v>
      </c>
      <c r="T6" s="35">
        <f t="shared" si="3"/>
        <v>87.49</v>
      </c>
      <c r="U6" s="35">
        <f t="shared" si="3"/>
        <v>27899</v>
      </c>
      <c r="V6" s="35">
        <f t="shared" si="3"/>
        <v>87.64</v>
      </c>
      <c r="W6" s="35">
        <f t="shared" si="3"/>
        <v>318.33999999999997</v>
      </c>
      <c r="X6" s="36">
        <f>IF(X7="",NA(),X7)</f>
        <v>112.4</v>
      </c>
      <c r="Y6" s="36">
        <f t="shared" ref="Y6:AG6" si="4">IF(Y7="",NA(),Y7)</f>
        <v>107.39</v>
      </c>
      <c r="Z6" s="36">
        <f t="shared" si="4"/>
        <v>110.14</v>
      </c>
      <c r="AA6" s="36">
        <f t="shared" si="4"/>
        <v>110.25</v>
      </c>
      <c r="AB6" s="36">
        <f t="shared" si="4"/>
        <v>113.92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642.77</v>
      </c>
      <c r="AU6" s="36">
        <f t="shared" ref="AU6:BC6" si="6">IF(AU7="",NA(),AU7)</f>
        <v>307.38</v>
      </c>
      <c r="AV6" s="36">
        <f t="shared" si="6"/>
        <v>278.31</v>
      </c>
      <c r="AW6" s="36">
        <f t="shared" si="6"/>
        <v>262.66000000000003</v>
      </c>
      <c r="AX6" s="36">
        <f t="shared" si="6"/>
        <v>240.05</v>
      </c>
      <c r="AY6" s="36">
        <f t="shared" si="6"/>
        <v>915.5</v>
      </c>
      <c r="AZ6" s="36">
        <f t="shared" si="6"/>
        <v>963.24</v>
      </c>
      <c r="BA6" s="36">
        <f t="shared" si="6"/>
        <v>381.53</v>
      </c>
      <c r="BB6" s="36">
        <f t="shared" si="6"/>
        <v>391.54</v>
      </c>
      <c r="BC6" s="36">
        <f t="shared" si="6"/>
        <v>384.34</v>
      </c>
      <c r="BD6" s="35" t="str">
        <f>IF(BD7="","",IF(BD7="-","【-】","【"&amp;SUBSTITUTE(TEXT(BD7,"#,##0.00"),"-","△")&amp;"】"))</f>
        <v>【262.87】</v>
      </c>
      <c r="BE6" s="36">
        <f>IF(BE7="",NA(),BE7)</f>
        <v>358.85</v>
      </c>
      <c r="BF6" s="36">
        <f t="shared" ref="BF6:BN6" si="7">IF(BF7="",NA(),BF7)</f>
        <v>375.86</v>
      </c>
      <c r="BG6" s="36">
        <f t="shared" si="7"/>
        <v>345.19</v>
      </c>
      <c r="BH6" s="36">
        <f t="shared" si="7"/>
        <v>318.89999999999998</v>
      </c>
      <c r="BI6" s="36">
        <f t="shared" si="7"/>
        <v>301.93</v>
      </c>
      <c r="BJ6" s="36">
        <f t="shared" si="7"/>
        <v>404.78</v>
      </c>
      <c r="BK6" s="36">
        <f t="shared" si="7"/>
        <v>400.38</v>
      </c>
      <c r="BL6" s="36">
        <f t="shared" si="7"/>
        <v>393.27</v>
      </c>
      <c r="BM6" s="36">
        <f t="shared" si="7"/>
        <v>386.97</v>
      </c>
      <c r="BN6" s="36">
        <f t="shared" si="7"/>
        <v>380.58</v>
      </c>
      <c r="BO6" s="35" t="str">
        <f>IF(BO7="","",IF(BO7="-","【-】","【"&amp;SUBSTITUTE(TEXT(BO7,"#,##0.00"),"-","△")&amp;"】"))</f>
        <v>【270.87】</v>
      </c>
      <c r="BP6" s="36">
        <f>IF(BP7="",NA(),BP7)</f>
        <v>108.25</v>
      </c>
      <c r="BQ6" s="36">
        <f t="shared" ref="BQ6:BY6" si="8">IF(BQ7="",NA(),BQ7)</f>
        <v>105.02</v>
      </c>
      <c r="BR6" s="36">
        <f t="shared" si="8"/>
        <v>107.75</v>
      </c>
      <c r="BS6" s="36">
        <f t="shared" si="8"/>
        <v>104.48</v>
      </c>
      <c r="BT6" s="36">
        <f t="shared" si="8"/>
        <v>108.47</v>
      </c>
      <c r="BU6" s="36">
        <f t="shared" si="8"/>
        <v>98.07</v>
      </c>
      <c r="BV6" s="36">
        <f t="shared" si="8"/>
        <v>96.56</v>
      </c>
      <c r="BW6" s="36">
        <f t="shared" si="8"/>
        <v>100.47</v>
      </c>
      <c r="BX6" s="36">
        <f t="shared" si="8"/>
        <v>101.72</v>
      </c>
      <c r="BY6" s="36">
        <f t="shared" si="8"/>
        <v>102.38</v>
      </c>
      <c r="BZ6" s="35" t="str">
        <f>IF(BZ7="","",IF(BZ7="-","【-】","【"&amp;SUBSTITUTE(TEXT(BZ7,"#,##0.00"),"-","△")&amp;"】"))</f>
        <v>【105.59】</v>
      </c>
      <c r="CA6" s="36">
        <f>IF(CA7="",NA(),CA7)</f>
        <v>95.64</v>
      </c>
      <c r="CB6" s="36">
        <f t="shared" ref="CB6:CJ6" si="9">IF(CB7="",NA(),CB7)</f>
        <v>101.22</v>
      </c>
      <c r="CC6" s="36">
        <f t="shared" si="9"/>
        <v>105.29</v>
      </c>
      <c r="CD6" s="36">
        <f t="shared" si="9"/>
        <v>110.64</v>
      </c>
      <c r="CE6" s="36">
        <f t="shared" si="9"/>
        <v>106.75</v>
      </c>
      <c r="CF6" s="36">
        <f t="shared" si="9"/>
        <v>172.26</v>
      </c>
      <c r="CG6" s="36">
        <f t="shared" si="9"/>
        <v>177.14</v>
      </c>
      <c r="CH6" s="36">
        <f t="shared" si="9"/>
        <v>169.82</v>
      </c>
      <c r="CI6" s="36">
        <f t="shared" si="9"/>
        <v>168.2</v>
      </c>
      <c r="CJ6" s="36">
        <f t="shared" si="9"/>
        <v>168.67</v>
      </c>
      <c r="CK6" s="35" t="str">
        <f>IF(CK7="","",IF(CK7="-","【-】","【"&amp;SUBSTITUTE(TEXT(CK7,"#,##0.00"),"-","△")&amp;"】"))</f>
        <v>【163.27】</v>
      </c>
      <c r="CL6" s="36">
        <f>IF(CL7="",NA(),CL7)</f>
        <v>70.23</v>
      </c>
      <c r="CM6" s="36">
        <f t="shared" ref="CM6:CU6" si="10">IF(CM7="",NA(),CM7)</f>
        <v>69</v>
      </c>
      <c r="CN6" s="36">
        <f t="shared" si="10"/>
        <v>65.39</v>
      </c>
      <c r="CO6" s="36">
        <f t="shared" si="10"/>
        <v>64.55</v>
      </c>
      <c r="CP6" s="36">
        <f t="shared" si="10"/>
        <v>64.239999999999995</v>
      </c>
      <c r="CQ6" s="36">
        <f t="shared" si="10"/>
        <v>55.68</v>
      </c>
      <c r="CR6" s="36">
        <f t="shared" si="10"/>
        <v>55.64</v>
      </c>
      <c r="CS6" s="36">
        <f t="shared" si="10"/>
        <v>55.13</v>
      </c>
      <c r="CT6" s="36">
        <f t="shared" si="10"/>
        <v>54.77</v>
      </c>
      <c r="CU6" s="36">
        <f t="shared" si="10"/>
        <v>54.92</v>
      </c>
      <c r="CV6" s="35" t="str">
        <f>IF(CV7="","",IF(CV7="-","【-】","【"&amp;SUBSTITUTE(TEXT(CV7,"#,##0.00"),"-","△")&amp;"】"))</f>
        <v>【59.94】</v>
      </c>
      <c r="CW6" s="36">
        <f>IF(CW7="",NA(),CW7)</f>
        <v>63.49</v>
      </c>
      <c r="CX6" s="36">
        <f t="shared" ref="CX6:DF6" si="11">IF(CX7="",NA(),CX7)</f>
        <v>63.2</v>
      </c>
      <c r="CY6" s="36">
        <f t="shared" si="11"/>
        <v>63.97</v>
      </c>
      <c r="CZ6" s="36">
        <f t="shared" si="11"/>
        <v>64.14</v>
      </c>
      <c r="DA6" s="36">
        <f t="shared" si="11"/>
        <v>64.2</v>
      </c>
      <c r="DB6" s="36">
        <f t="shared" si="11"/>
        <v>83.18</v>
      </c>
      <c r="DC6" s="36">
        <f t="shared" si="11"/>
        <v>83.09</v>
      </c>
      <c r="DD6" s="36">
        <f t="shared" si="11"/>
        <v>83</v>
      </c>
      <c r="DE6" s="36">
        <f t="shared" si="11"/>
        <v>82.89</v>
      </c>
      <c r="DF6" s="36">
        <f t="shared" si="11"/>
        <v>82.66</v>
      </c>
      <c r="DG6" s="35" t="str">
        <f>IF(DG7="","",IF(DG7="-","【-】","【"&amp;SUBSTITUTE(TEXT(DG7,"#,##0.00"),"-","△")&amp;"】"))</f>
        <v>【90.22】</v>
      </c>
      <c r="DH6" s="36">
        <f>IF(DH7="",NA(),DH7)</f>
        <v>50.79</v>
      </c>
      <c r="DI6" s="36">
        <f t="shared" ref="DI6:DQ6" si="12">IF(DI7="",NA(),DI7)</f>
        <v>51.24</v>
      </c>
      <c r="DJ6" s="36">
        <f t="shared" si="12"/>
        <v>52.36</v>
      </c>
      <c r="DK6" s="36">
        <f t="shared" si="12"/>
        <v>53.43</v>
      </c>
      <c r="DL6" s="36">
        <f t="shared" si="12"/>
        <v>54.41</v>
      </c>
      <c r="DM6" s="36">
        <f t="shared" si="12"/>
        <v>38.07</v>
      </c>
      <c r="DN6" s="36">
        <f t="shared" si="12"/>
        <v>39.06</v>
      </c>
      <c r="DO6" s="36">
        <f t="shared" si="12"/>
        <v>46.66</v>
      </c>
      <c r="DP6" s="36">
        <f t="shared" si="12"/>
        <v>47.46</v>
      </c>
      <c r="DQ6" s="36">
        <f t="shared" si="12"/>
        <v>48.49</v>
      </c>
      <c r="DR6" s="35" t="str">
        <f>IF(DR7="","",IF(DR7="-","【-】","【"&amp;SUBSTITUTE(TEXT(DR7,"#,##0.00"),"-","△")&amp;"】"))</f>
        <v>【47.91】</v>
      </c>
      <c r="DS6" s="36">
        <f>IF(DS7="",NA(),DS7)</f>
        <v>3.16</v>
      </c>
      <c r="DT6" s="36">
        <f t="shared" ref="DT6:EB6" si="13">IF(DT7="",NA(),DT7)</f>
        <v>3.12</v>
      </c>
      <c r="DU6" s="36">
        <f t="shared" si="13"/>
        <v>3.16</v>
      </c>
      <c r="DV6" s="36">
        <f t="shared" si="13"/>
        <v>13.89</v>
      </c>
      <c r="DW6" s="36">
        <f t="shared" si="13"/>
        <v>20.82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0.52</v>
      </c>
      <c r="EE6" s="36">
        <f t="shared" ref="EE6:EM6" si="14">IF(EE7="",NA(),EE7)</f>
        <v>0.77</v>
      </c>
      <c r="EF6" s="36">
        <f t="shared" si="14"/>
        <v>0.47</v>
      </c>
      <c r="EG6" s="36">
        <f t="shared" si="14"/>
        <v>0.76</v>
      </c>
      <c r="EH6" s="36">
        <f t="shared" si="14"/>
        <v>1.01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222224</v>
      </c>
      <c r="D7" s="38">
        <v>46</v>
      </c>
      <c r="E7" s="38">
        <v>1</v>
      </c>
      <c r="F7" s="38">
        <v>0</v>
      </c>
      <c r="G7" s="38">
        <v>1</v>
      </c>
      <c r="H7" s="38" t="s">
        <v>105</v>
      </c>
      <c r="I7" s="38" t="s">
        <v>106</v>
      </c>
      <c r="J7" s="38" t="s">
        <v>107</v>
      </c>
      <c r="K7" s="38" t="s">
        <v>108</v>
      </c>
      <c r="L7" s="38" t="s">
        <v>109</v>
      </c>
      <c r="M7" s="38"/>
      <c r="N7" s="39" t="s">
        <v>110</v>
      </c>
      <c r="O7" s="39">
        <v>71.680000000000007</v>
      </c>
      <c r="P7" s="39">
        <v>88.22</v>
      </c>
      <c r="Q7" s="39">
        <v>2543</v>
      </c>
      <c r="R7" s="39">
        <v>31842</v>
      </c>
      <c r="S7" s="39">
        <v>363.97</v>
      </c>
      <c r="T7" s="39">
        <v>87.49</v>
      </c>
      <c r="U7" s="39">
        <v>27899</v>
      </c>
      <c r="V7" s="39">
        <v>87.64</v>
      </c>
      <c r="W7" s="39">
        <v>318.33999999999997</v>
      </c>
      <c r="X7" s="39">
        <v>112.4</v>
      </c>
      <c r="Y7" s="39">
        <v>107.39</v>
      </c>
      <c r="Z7" s="39">
        <v>110.14</v>
      </c>
      <c r="AA7" s="39">
        <v>110.25</v>
      </c>
      <c r="AB7" s="39">
        <v>113.92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642.77</v>
      </c>
      <c r="AU7" s="39">
        <v>307.38</v>
      </c>
      <c r="AV7" s="39">
        <v>278.31</v>
      </c>
      <c r="AW7" s="39">
        <v>262.66000000000003</v>
      </c>
      <c r="AX7" s="39">
        <v>240.05</v>
      </c>
      <c r="AY7" s="39">
        <v>915.5</v>
      </c>
      <c r="AZ7" s="39">
        <v>963.24</v>
      </c>
      <c r="BA7" s="39">
        <v>381.53</v>
      </c>
      <c r="BB7" s="39">
        <v>391.54</v>
      </c>
      <c r="BC7" s="39">
        <v>384.34</v>
      </c>
      <c r="BD7" s="39">
        <v>262.87</v>
      </c>
      <c r="BE7" s="39">
        <v>358.85</v>
      </c>
      <c r="BF7" s="39">
        <v>375.86</v>
      </c>
      <c r="BG7" s="39">
        <v>345.19</v>
      </c>
      <c r="BH7" s="39">
        <v>318.89999999999998</v>
      </c>
      <c r="BI7" s="39">
        <v>301.93</v>
      </c>
      <c r="BJ7" s="39">
        <v>404.78</v>
      </c>
      <c r="BK7" s="39">
        <v>400.38</v>
      </c>
      <c r="BL7" s="39">
        <v>393.27</v>
      </c>
      <c r="BM7" s="39">
        <v>386.97</v>
      </c>
      <c r="BN7" s="39">
        <v>380.58</v>
      </c>
      <c r="BO7" s="39">
        <v>270.87</v>
      </c>
      <c r="BP7" s="39">
        <v>108.25</v>
      </c>
      <c r="BQ7" s="39">
        <v>105.02</v>
      </c>
      <c r="BR7" s="39">
        <v>107.75</v>
      </c>
      <c r="BS7" s="39">
        <v>104.48</v>
      </c>
      <c r="BT7" s="39">
        <v>108.47</v>
      </c>
      <c r="BU7" s="39">
        <v>98.07</v>
      </c>
      <c r="BV7" s="39">
        <v>96.56</v>
      </c>
      <c r="BW7" s="39">
        <v>100.47</v>
      </c>
      <c r="BX7" s="39">
        <v>101.72</v>
      </c>
      <c r="BY7" s="39">
        <v>102.38</v>
      </c>
      <c r="BZ7" s="39">
        <v>105.59</v>
      </c>
      <c r="CA7" s="39">
        <v>95.64</v>
      </c>
      <c r="CB7" s="39">
        <v>101.22</v>
      </c>
      <c r="CC7" s="39">
        <v>105.29</v>
      </c>
      <c r="CD7" s="39">
        <v>110.64</v>
      </c>
      <c r="CE7" s="39">
        <v>106.75</v>
      </c>
      <c r="CF7" s="39">
        <v>172.26</v>
      </c>
      <c r="CG7" s="39">
        <v>177.14</v>
      </c>
      <c r="CH7" s="39">
        <v>169.82</v>
      </c>
      <c r="CI7" s="39">
        <v>168.2</v>
      </c>
      <c r="CJ7" s="39">
        <v>168.67</v>
      </c>
      <c r="CK7" s="39">
        <v>163.27000000000001</v>
      </c>
      <c r="CL7" s="39">
        <v>70.23</v>
      </c>
      <c r="CM7" s="39">
        <v>69</v>
      </c>
      <c r="CN7" s="39">
        <v>65.39</v>
      </c>
      <c r="CO7" s="39">
        <v>64.55</v>
      </c>
      <c r="CP7" s="39">
        <v>64.239999999999995</v>
      </c>
      <c r="CQ7" s="39">
        <v>55.68</v>
      </c>
      <c r="CR7" s="39">
        <v>55.64</v>
      </c>
      <c r="CS7" s="39">
        <v>55.13</v>
      </c>
      <c r="CT7" s="39">
        <v>54.77</v>
      </c>
      <c r="CU7" s="39">
        <v>54.92</v>
      </c>
      <c r="CV7" s="39">
        <v>59.94</v>
      </c>
      <c r="CW7" s="39">
        <v>63.49</v>
      </c>
      <c r="CX7" s="39">
        <v>63.2</v>
      </c>
      <c r="CY7" s="39">
        <v>63.97</v>
      </c>
      <c r="CZ7" s="39">
        <v>64.14</v>
      </c>
      <c r="DA7" s="39">
        <v>64.2</v>
      </c>
      <c r="DB7" s="39">
        <v>83.18</v>
      </c>
      <c r="DC7" s="39">
        <v>83.09</v>
      </c>
      <c r="DD7" s="39">
        <v>83</v>
      </c>
      <c r="DE7" s="39">
        <v>82.89</v>
      </c>
      <c r="DF7" s="39">
        <v>82.66</v>
      </c>
      <c r="DG7" s="39">
        <v>90.22</v>
      </c>
      <c r="DH7" s="39">
        <v>50.79</v>
      </c>
      <c r="DI7" s="39">
        <v>51.24</v>
      </c>
      <c r="DJ7" s="39">
        <v>52.36</v>
      </c>
      <c r="DK7" s="39">
        <v>53.43</v>
      </c>
      <c r="DL7" s="39">
        <v>54.41</v>
      </c>
      <c r="DM7" s="39">
        <v>38.07</v>
      </c>
      <c r="DN7" s="39">
        <v>39.06</v>
      </c>
      <c r="DO7" s="39">
        <v>46.66</v>
      </c>
      <c r="DP7" s="39">
        <v>47.46</v>
      </c>
      <c r="DQ7" s="39">
        <v>48.49</v>
      </c>
      <c r="DR7" s="39">
        <v>47.91</v>
      </c>
      <c r="DS7" s="39">
        <v>3.16</v>
      </c>
      <c r="DT7" s="39">
        <v>3.12</v>
      </c>
      <c r="DU7" s="39">
        <v>3.16</v>
      </c>
      <c r="DV7" s="39">
        <v>13.89</v>
      </c>
      <c r="DW7" s="39">
        <v>20.82</v>
      </c>
      <c r="DX7" s="39">
        <v>7.73</v>
      </c>
      <c r="DY7" s="39">
        <v>8.8699999999999992</v>
      </c>
      <c r="DZ7" s="39">
        <v>9.85</v>
      </c>
      <c r="EA7" s="39">
        <v>9.7100000000000009</v>
      </c>
      <c r="EB7" s="39">
        <v>12.79</v>
      </c>
      <c r="EC7" s="39">
        <v>15</v>
      </c>
      <c r="ED7" s="39">
        <v>0.52</v>
      </c>
      <c r="EE7" s="39">
        <v>0.77</v>
      </c>
      <c r="EF7" s="39">
        <v>0.47</v>
      </c>
      <c r="EG7" s="39">
        <v>0.76</v>
      </c>
      <c r="EH7" s="39">
        <v>1.01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2018-02-27T08:32:03Z</cp:lastPrinted>
  <dcterms:created xsi:type="dcterms:W3CDTF">2017-12-25T01:29:40Z</dcterms:created>
  <dcterms:modified xsi:type="dcterms:W3CDTF">2018-02-27T08:32:07Z</dcterms:modified>
  <cp:category/>
</cp:coreProperties>
</file>