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AT10" i="4"/>
  <c r="W10" i="4"/>
  <c r="P10" i="4"/>
  <c r="I10"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<sst xmlns="http://schemas.openxmlformats.org/spreadsheetml/2006/main" count="237" uniqueCount="124">
  <si>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</si>
  <si>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</si>
  <si>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</si>
  <si>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</si>
  <si>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</si>
  <si>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</si>
  <si>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</si>
  <si>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</si>
  <si>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</si>
  <si>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</si>
  <si>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</si>
  <si>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</si>
  <si>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</si>
  <si>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</si>
  <si>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</si>
  <si>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</si>
  <si>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</si>
  <si>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</si>
  <si>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</si>
  <si>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</si>
  <si>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</si>
  <si>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</si>
  <si>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</si>
  <si>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</si>
  <si>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</si>
  <si>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</si>
  <si>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</si>
  <si>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</si>
  <si>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</si>
  <si>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</si>
  <si>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</si>
  <si>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</si>
  <si>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</si>
  <si>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</si>
  <si>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</si>
  <si>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</si>
  <si>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</si>
  <si>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</si>
  <si>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</si>
  <si>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</si>
  <si>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</si>
  <si>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</si>
  <si>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</si>
  <si>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</si>
  <si>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</si>
  <si>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</si>
  <si>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</si>
  <si>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</si>
  <si>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</si>
  <si>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</si>
  <si>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</si>
  <si>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</si>
  <si>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</si>
  <si>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</si>
  <si>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</si>
  <si>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</si>
  <si>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</si>
  <si>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</si>
  <si>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</si>
  <si>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</si>
  <si>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</si>
  <si>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</si>
  <si>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</si>
  <si>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</si>
  <si>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</si>
  <si>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</si>
  <si>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</si>
  <si>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</si>
  <si>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</si>
  <si>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</si>
  <si>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</si>
  <si>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</si>
  <si>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</si>
  <si>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</si>
  <si>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</si>
  <si>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</si>
  <si>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</si>
  <si>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</si>
  <si>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</si>
  <si>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</si>
  <si>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</si>
  <si>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</si>
  <si>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</si>
  <si>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</si>
  <si>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</si>
  <si>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</si>
  <si>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</si>
  <si>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</si>
  <si>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</si>
  <si>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</si>
  <si>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</si>
  <si>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</si>
  <si>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</si>
  <si>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</si>
  <si>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</si>
  <si>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</si>
  <si>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</si>
  <si>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</si>
  <si>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</si>
  <si>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</si>
  <si>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</si>
  <si>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</si>
  <si>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</si>
  <si>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</si>
  <si>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</si>
  <si>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</si>
  <si>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</si>
  <si>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</si>
  <si>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伊豆市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</si>
  <si>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</si>
  <si>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</si>
  <si>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</si>
  <si>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</si>
  <si>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</si>
  <si>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</si>
  <si>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</si>
  <si>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</si>
  <si>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</si>
  <si>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</si>
  <si>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</si>
  <si>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水道事業と合わせて簡易水道事業においても平成２２年度から３度の料金改定を行い、伊豆市全域の料金を統一した。
①収益的収支比率は平均を上回っているが、これは一般会計から繰入によるものである。人口減少や企業債借入等により①は減少傾向にある。
④人員削減により、管路更新工事及び施設改修工事を施工できる事業量が限られており、企業債残高対給水収益比率は平成２６年度より横ばいとなっている。
⑤料金回収率は平成２４年度より横ばいで、水道使用料で賄えない給水に係る費用を一般会計からの繰入金により補てんしている。
⑥給水原価は低く抑えられているが人員削減により、一年にできる事業量が限られているため、管路更新が進んでいないためである。
⑧有収率は年々管路更新工事を施工しているため、年々上昇している。
　平成２９・３０年度において経営戦略の策定及びアセットマネジメントの検討を行い、簡易水道事業の資産運用、施設改修・管路更新の効率化を図りたい。
</t>
    <rPh sb="1" eb="3">
      <t>スイドウ</t>
    </rPh>
    <rPh sb="3" eb="5">
      <t>ジギョウ</t>
    </rPh>
    <rPh sb="6" eb="7">
      <t>ア</t>
    </rPh>
    <rPh sb="10" eb="12">
      <t>カンイ</t>
    </rPh>
    <rPh sb="12" eb="14">
      <t>スイドウ</t>
    </rPh>
    <rPh sb="14" eb="16">
      <t>ジギョウ</t>
    </rPh>
    <rPh sb="21" eb="23">
      <t>ヘイセイ</t>
    </rPh>
    <rPh sb="25" eb="27">
      <t>ネンド</t>
    </rPh>
    <rPh sb="30" eb="31">
      <t>ド</t>
    </rPh>
    <rPh sb="32" eb="34">
      <t>リョウキン</t>
    </rPh>
    <rPh sb="34" eb="36">
      <t>カイテイ</t>
    </rPh>
    <rPh sb="37" eb="38">
      <t>オコナ</t>
    </rPh>
    <rPh sb="40" eb="43">
      <t>イズシ</t>
    </rPh>
    <rPh sb="43" eb="45">
      <t>ゼンイキ</t>
    </rPh>
    <rPh sb="46" eb="48">
      <t>リョウキン</t>
    </rPh>
    <rPh sb="49" eb="51">
      <t>トウイツ</t>
    </rPh>
    <rPh sb="56" eb="58">
      <t>シュウエキ</t>
    </rPh>
    <rPh sb="58" eb="59">
      <t>テキ</t>
    </rPh>
    <rPh sb="59" eb="61">
      <t>シュウシ</t>
    </rPh>
    <rPh sb="61" eb="63">
      <t>ヒリツ</t>
    </rPh>
    <rPh sb="64" eb="66">
      <t>ヘイキン</t>
    </rPh>
    <rPh sb="67" eb="69">
      <t>ウワマワ</t>
    </rPh>
    <rPh sb="78" eb="80">
      <t>イッパン</t>
    </rPh>
    <rPh sb="80" eb="82">
      <t>カイケイ</t>
    </rPh>
    <rPh sb="84" eb="85">
      <t>ク</t>
    </rPh>
    <rPh sb="85" eb="86">
      <t>イ</t>
    </rPh>
    <rPh sb="95" eb="97">
      <t>ジンコウ</t>
    </rPh>
    <rPh sb="97" eb="99">
      <t>ゲンショウ</t>
    </rPh>
    <rPh sb="100" eb="102">
      <t>キギョウ</t>
    </rPh>
    <rPh sb="102" eb="103">
      <t>サイ</t>
    </rPh>
    <rPh sb="103" eb="105">
      <t>カリイレ</t>
    </rPh>
    <rPh sb="105" eb="106">
      <t>トウ</t>
    </rPh>
    <rPh sb="111" eb="113">
      <t>ゲンショウ</t>
    </rPh>
    <rPh sb="113" eb="115">
      <t>ケイコウ</t>
    </rPh>
    <rPh sb="121" eb="123">
      <t>ジンイン</t>
    </rPh>
    <rPh sb="123" eb="125">
      <t>サクゲン</t>
    </rPh>
    <rPh sb="129" eb="131">
      <t>カンロ</t>
    </rPh>
    <rPh sb="131" eb="133">
      <t>コウシン</t>
    </rPh>
    <rPh sb="133" eb="135">
      <t>コウジ</t>
    </rPh>
    <rPh sb="135" eb="136">
      <t>オヨ</t>
    </rPh>
    <rPh sb="137" eb="139">
      <t>シセツ</t>
    </rPh>
    <rPh sb="139" eb="141">
      <t>カイシュウ</t>
    </rPh>
    <rPh sb="141" eb="143">
      <t>コウジ</t>
    </rPh>
    <rPh sb="144" eb="146">
      <t>セコウ</t>
    </rPh>
    <rPh sb="149" eb="152">
      <t>ジギョウリョウ</t>
    </rPh>
    <rPh sb="153" eb="154">
      <t>カギ</t>
    </rPh>
    <rPh sb="160" eb="162">
      <t>キギョウ</t>
    </rPh>
    <rPh sb="162" eb="163">
      <t>サイ</t>
    </rPh>
    <rPh sb="163" eb="165">
      <t>ザンダカ</t>
    </rPh>
    <rPh sb="165" eb="166">
      <t>タイ</t>
    </rPh>
    <rPh sb="166" eb="168">
      <t>キュウスイ</t>
    </rPh>
    <rPh sb="168" eb="170">
      <t>シュウエキ</t>
    </rPh>
    <rPh sb="170" eb="172">
      <t>ヒリツ</t>
    </rPh>
    <rPh sb="173" eb="175">
      <t>ヘイセイ</t>
    </rPh>
    <rPh sb="177" eb="179">
      <t>ネンド</t>
    </rPh>
    <rPh sb="181" eb="182">
      <t>ヨコ</t>
    </rPh>
    <rPh sb="193" eb="195">
      <t>リョウキン</t>
    </rPh>
    <rPh sb="195" eb="197">
      <t>カイシュウ</t>
    </rPh>
    <rPh sb="197" eb="198">
      <t>リツ</t>
    </rPh>
    <rPh sb="199" eb="201">
      <t>ヘイセイ</t>
    </rPh>
    <rPh sb="203" eb="205">
      <t>ネンド</t>
    </rPh>
    <rPh sb="207" eb="208">
      <t>ヨコ</t>
    </rPh>
    <rPh sb="212" eb="214">
      <t>スイドウ</t>
    </rPh>
    <phoneticPr fontId="4"/>
  </si>
  <si>
    <t xml:space="preserve"> 多くの施設・管路は昭和40～50年代に整備されたものであるが、職員の人員削減により一年に施工できる事業量が限られているため、老朽化が進行している。現在は、老朽化の著しい管路系統から更新工事を施工している。平成29・30年度において経営戦略を策定するため、策定後は管路更新計画に基づき更新工事を行う。</t>
    <rPh sb="1" eb="2">
      <t>オオ</t>
    </rPh>
    <rPh sb="4" eb="6">
      <t>シセツ</t>
    </rPh>
    <rPh sb="7" eb="9">
      <t>カンロ</t>
    </rPh>
    <rPh sb="10" eb="12">
      <t>ショウワ</t>
    </rPh>
    <rPh sb="17" eb="18">
      <t>ネン</t>
    </rPh>
    <rPh sb="18" eb="19">
      <t>ダイ</t>
    </rPh>
    <rPh sb="20" eb="22">
      <t>セイビ</t>
    </rPh>
    <rPh sb="32" eb="34">
      <t>ショクイン</t>
    </rPh>
    <rPh sb="35" eb="37">
      <t>ジンイン</t>
    </rPh>
    <rPh sb="37" eb="39">
      <t>サクゲン</t>
    </rPh>
    <rPh sb="42" eb="44">
      <t>イチネン</t>
    </rPh>
    <rPh sb="45" eb="47">
      <t>セコウ</t>
    </rPh>
    <rPh sb="50" eb="53">
      <t>ジギョウリョウ</t>
    </rPh>
    <rPh sb="54" eb="55">
      <t>カギ</t>
    </rPh>
    <rPh sb="63" eb="66">
      <t>ロウキュウカ</t>
    </rPh>
    <rPh sb="67" eb="69">
      <t>シンコウ</t>
    </rPh>
    <rPh sb="74" eb="76">
      <t>ゲンザイ</t>
    </rPh>
    <rPh sb="78" eb="81">
      <t>ロウキュウカ</t>
    </rPh>
    <rPh sb="82" eb="83">
      <t>イチジル</t>
    </rPh>
    <rPh sb="85" eb="87">
      <t>カンロ</t>
    </rPh>
    <rPh sb="87" eb="89">
      <t>ケイトウ</t>
    </rPh>
    <rPh sb="91" eb="93">
      <t>コウシン</t>
    </rPh>
    <rPh sb="93" eb="95">
      <t>コウジ</t>
    </rPh>
    <rPh sb="96" eb="98">
      <t>セコウ</t>
    </rPh>
    <rPh sb="103" eb="105">
      <t>ヘイセイ</t>
    </rPh>
    <rPh sb="110" eb="112">
      <t>ネンド</t>
    </rPh>
    <rPh sb="116" eb="118">
      <t>ケイエイ</t>
    </rPh>
    <rPh sb="118" eb="120">
      <t>センリャク</t>
    </rPh>
    <rPh sb="121" eb="123">
      <t>サクテイ</t>
    </rPh>
    <rPh sb="128" eb="130">
      <t>サクテイ</t>
    </rPh>
    <rPh sb="130" eb="131">
      <t>ゴ</t>
    </rPh>
    <rPh sb="132" eb="134">
      <t>カンロ</t>
    </rPh>
    <rPh sb="134" eb="136">
      <t>コウシン</t>
    </rPh>
    <rPh sb="136" eb="138">
      <t>ケイカク</t>
    </rPh>
    <rPh sb="139" eb="140">
      <t>モト</t>
    </rPh>
    <rPh sb="142" eb="144">
      <t>コウシン</t>
    </rPh>
    <rPh sb="144" eb="146">
      <t>コウジ</t>
    </rPh>
    <rPh sb="147" eb="148">
      <t>オコナ</t>
    </rPh>
    <phoneticPr fontId="4"/>
  </si>
  <si>
    <t>　伊豆市は中山間地域に地区が点在しており、施設が多く、施設統合が困難で維持管理費は高い。施設や管路の老朽化も著しい。一年に更新できる事業量も限られている。平成３０年度に経営戦略を策定するため、策定後は更新計画等に基づき、簡易水道事業の安定的・継続的な事業経営を遂行する。</t>
    <rPh sb="1" eb="4">
      <t>イズシ</t>
    </rPh>
    <rPh sb="5" eb="8">
      <t>チュウサンカン</t>
    </rPh>
    <rPh sb="8" eb="10">
      <t>チイキ</t>
    </rPh>
    <rPh sb="11" eb="13">
      <t>チク</t>
    </rPh>
    <rPh sb="14" eb="16">
      <t>テンザイ</t>
    </rPh>
    <rPh sb="21" eb="23">
      <t>シセツ</t>
    </rPh>
    <rPh sb="24" eb="25">
      <t>オオ</t>
    </rPh>
    <rPh sb="27" eb="29">
      <t>シセツ</t>
    </rPh>
    <rPh sb="29" eb="31">
      <t>トウゴウ</t>
    </rPh>
    <rPh sb="32" eb="34">
      <t>コンナン</t>
    </rPh>
    <rPh sb="35" eb="37">
      <t>イジ</t>
    </rPh>
    <rPh sb="37" eb="39">
      <t>カンリ</t>
    </rPh>
    <rPh sb="39" eb="40">
      <t>ヒ</t>
    </rPh>
    <rPh sb="41" eb="42">
      <t>タカ</t>
    </rPh>
    <rPh sb="44" eb="46">
      <t>シセツ</t>
    </rPh>
    <rPh sb="47" eb="49">
      <t>カンロ</t>
    </rPh>
    <rPh sb="50" eb="53">
      <t>ロウキュウカ</t>
    </rPh>
    <rPh sb="54" eb="55">
      <t>イチジル</t>
    </rPh>
    <rPh sb="58" eb="60">
      <t>イチネン</t>
    </rPh>
    <rPh sb="61" eb="63">
      <t>コウシン</t>
    </rPh>
    <rPh sb="66" eb="69">
      <t>ジギョウリョウ</t>
    </rPh>
    <rPh sb="70" eb="71">
      <t>カギ</t>
    </rPh>
    <rPh sb="77" eb="79">
      <t>ヘイセイ</t>
    </rPh>
    <rPh sb="81" eb="83">
      <t>ネンド</t>
    </rPh>
    <rPh sb="84" eb="86">
      <t>ケイエイ</t>
    </rPh>
    <rPh sb="86" eb="88">
      <t>センリャク</t>
    </rPh>
    <rPh sb="89" eb="91">
      <t>サクテイ</t>
    </rPh>
    <rPh sb="96" eb="98">
      <t>サクテイ</t>
    </rPh>
    <rPh sb="98" eb="99">
      <t>ゴ</t>
    </rPh>
    <rPh sb="100" eb="102">
      <t>コウシン</t>
    </rPh>
    <rPh sb="102" eb="104">
      <t>ケイカク</t>
    </rPh>
    <rPh sb="104" eb="105">
      <t>トウ</t>
    </rPh>
    <rPh sb="106" eb="107">
      <t>モト</t>
    </rPh>
    <rPh sb="110" eb="112">
      <t>カンイ</t>
    </rPh>
    <rPh sb="112" eb="114">
      <t>スイドウ</t>
    </rPh>
    <rPh sb="114" eb="116">
      <t>ジギョウ</t>
    </rPh>
    <rPh sb="117" eb="119">
      <t>アンテイ</t>
    </rPh>
    <rPh sb="119" eb="120">
      <t>テキ</t>
    </rPh>
    <rPh sb="121" eb="124">
      <t>ケイゾクテキ</t>
    </rPh>
    <rPh sb="125" eb="127">
      <t>ジギョウ</t>
    </rPh>
    <rPh sb="127" eb="129">
      <t>ケイエイ</t>
    </rPh>
    <rPh sb="130" eb="132">
      <t>スイコウ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</si>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</sst>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0.4</c:v>
                </c:pt>
                <c:pt idx="4" formatCode="#,##0.00;&quot;△&quot;#,##0.00;&quot;-&quot;">
                  <c:v>1.24</c:v>
                </c:pt>
              </c:numCache>
            </c:numRef>
          </c:val>
        </c:ser>
        <c:dLbls>
          <c:showLegendKey val="0"/>
          <c:showVal val="0"/>
          <c:showCatName val="0"/>
          <c:showSerName val="0"/>
          <c:showPercent val="0"/>
          <c:showBubbleSize val="0"/>
        </c:dLbls>
        <c:gapWidth val="150"/>
        <c:axId val="98563968"/>
        <c:axId val="9916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98563968"/>
        <c:axId val="99164160"/>
      </c:lineChart>
      <c:dateAx>
        <c:axId val="98563968"/>
        <c:scaling>
          <c:orientation val="minMax"/>
        </c:scaling>
        <c:delete val="1"/>
        <c:axPos val="b"/>
        <c:numFmt formatCode="ge" sourceLinked="1"/>
        <c:majorTickMark val="none"/>
        <c:minorTickMark val="none"/>
        <c:tickLblPos val="none"/>
        <c:crossAx val="99164160"/>
        <c:crosses val="autoZero"/>
        <c:auto val="1"/>
        <c:lblOffset val="100"/>
        <c:baseTimeUnit val="years"/>
      </c:dateAx>
      <c:valAx>
        <c:axId val="9916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68.64</c:v>
                </c:pt>
                <c:pt idx="1">
                  <c:v>68.150000000000006</c:v>
                </c:pt>
                <c:pt idx="2">
                  <c:v>68.78</c:v>
                </c:pt>
                <c:pt idx="3">
                  <c:v>64.61</c:v>
                </c:pt>
                <c:pt idx="4">
                  <c:v>63.91</c:v>
                </c:pt>
              </c:numCache>
            </c:numRef>
          </c:val>
        </c:ser>
        <c:dLbls>
          <c:showLegendKey val="0"/>
          <c:showVal val="0"/>
          <c:showCatName val="0"/>
          <c:showSerName val="0"/>
          <c:showPercent val="0"/>
          <c:showBubbleSize val="0"/>
        </c:dLbls>
        <c:gapWidth val="150"/>
        <c:axId val="100482048"/>
        <c:axId val="10050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00482048"/>
        <c:axId val="100508800"/>
      </c:lineChart>
      <c:dateAx>
        <c:axId val="100482048"/>
        <c:scaling>
          <c:orientation val="minMax"/>
        </c:scaling>
        <c:delete val="1"/>
        <c:axPos val="b"/>
        <c:numFmt formatCode="ge" sourceLinked="1"/>
        <c:majorTickMark val="none"/>
        <c:minorTickMark val="none"/>
        <c:tickLblPos val="none"/>
        <c:crossAx val="100508800"/>
        <c:crosses val="autoZero"/>
        <c:auto val="1"/>
        <c:lblOffset val="100"/>
        <c:baseTimeUnit val="years"/>
      </c:dateAx>
      <c:valAx>
        <c:axId val="1005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80.400000000000006</c:v>
                </c:pt>
                <c:pt idx="1">
                  <c:v>80.099999999999994</c:v>
                </c:pt>
                <c:pt idx="2">
                  <c:v>81.87</c:v>
                </c:pt>
                <c:pt idx="3">
                  <c:v>82.04</c:v>
                </c:pt>
                <c:pt idx="4">
                  <c:v>82.1</c:v>
                </c:pt>
              </c:numCache>
            </c:numRef>
          </c:val>
        </c:ser>
        <c:dLbls>
          <c:showLegendKey val="0"/>
          <c:showVal val="0"/>
          <c:showCatName val="0"/>
          <c:showSerName val="0"/>
          <c:showPercent val="0"/>
          <c:showBubbleSize val="0"/>
        </c:dLbls>
        <c:gapWidth val="150"/>
        <c:axId val="100522624"/>
        <c:axId val="1005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00522624"/>
        <c:axId val="100528896"/>
      </c:lineChart>
      <c:dateAx>
        <c:axId val="100522624"/>
        <c:scaling>
          <c:orientation val="minMax"/>
        </c:scaling>
        <c:delete val="1"/>
        <c:axPos val="b"/>
        <c:numFmt formatCode="ge" sourceLinked="1"/>
        <c:majorTickMark val="none"/>
        <c:minorTickMark val="none"/>
        <c:tickLblPos val="none"/>
        <c:crossAx val="100528896"/>
        <c:crosses val="autoZero"/>
        <c:auto val="1"/>
        <c:lblOffset val="100"/>
        <c:baseTimeUnit val="years"/>
      </c:dateAx>
      <c:valAx>
        <c:axId val="1005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178.28</c:v>
                </c:pt>
                <c:pt idx="1">
                  <c:v>155.13999999999999</c:v>
                </c:pt>
                <c:pt idx="2">
                  <c:v>149.74</c:v>
                </c:pt>
                <c:pt idx="3">
                  <c:v>116.73</c:v>
                </c:pt>
                <c:pt idx="4">
                  <c:v>100.48</c:v>
                </c:pt>
              </c:numCache>
            </c:numRef>
          </c:val>
        </c:ser>
        <c:dLbls>
          <c:showLegendKey val="0"/>
          <c:showVal val="0"/>
          <c:showCatName val="0"/>
          <c:showSerName val="0"/>
          <c:showPercent val="0"/>
          <c:showBubbleSize val="0"/>
        </c:dLbls>
        <c:gapWidth val="150"/>
        <c:axId val="99202560"/>
        <c:axId val="9920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99202560"/>
        <c:axId val="99204480"/>
      </c:lineChart>
      <c:dateAx>
        <c:axId val="99202560"/>
        <c:scaling>
          <c:orientation val="minMax"/>
        </c:scaling>
        <c:delete val="1"/>
        <c:axPos val="b"/>
        <c:numFmt formatCode="ge" sourceLinked="1"/>
        <c:majorTickMark val="none"/>
        <c:minorTickMark val="none"/>
        <c:tickLblPos val="none"/>
        <c:crossAx val="99204480"/>
        <c:crosses val="autoZero"/>
        <c:auto val="1"/>
        <c:lblOffset val="100"/>
        <c:baseTimeUnit val="years"/>
      </c:dateAx>
      <c:valAx>
        <c:axId val="992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42432"/>
        <c:axId val="990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42432"/>
        <c:axId val="99044352"/>
      </c:lineChart>
      <c:dateAx>
        <c:axId val="99042432"/>
        <c:scaling>
          <c:orientation val="minMax"/>
        </c:scaling>
        <c:delete val="1"/>
        <c:axPos val="b"/>
        <c:numFmt formatCode="ge" sourceLinked="1"/>
        <c:majorTickMark val="none"/>
        <c:minorTickMark val="none"/>
        <c:tickLblPos val="none"/>
        <c:crossAx val="99044352"/>
        <c:crosses val="autoZero"/>
        <c:auto val="1"/>
        <c:lblOffset val="100"/>
        <c:baseTimeUnit val="years"/>
      </c:dateAx>
      <c:valAx>
        <c:axId val="990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78912"/>
        <c:axId val="9908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78912"/>
        <c:axId val="99080832"/>
      </c:lineChart>
      <c:dateAx>
        <c:axId val="99078912"/>
        <c:scaling>
          <c:orientation val="minMax"/>
        </c:scaling>
        <c:delete val="1"/>
        <c:axPos val="b"/>
        <c:numFmt formatCode="ge" sourceLinked="1"/>
        <c:majorTickMark val="none"/>
        <c:minorTickMark val="none"/>
        <c:tickLblPos val="none"/>
        <c:crossAx val="99080832"/>
        <c:crosses val="autoZero"/>
        <c:auto val="1"/>
        <c:lblOffset val="100"/>
        <c:baseTimeUnit val="years"/>
      </c:dateAx>
      <c:valAx>
        <c:axId val="990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7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301056"/>
        <c:axId val="10030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01056"/>
        <c:axId val="100307328"/>
      </c:lineChart>
      <c:dateAx>
        <c:axId val="100301056"/>
        <c:scaling>
          <c:orientation val="minMax"/>
        </c:scaling>
        <c:delete val="1"/>
        <c:axPos val="b"/>
        <c:numFmt formatCode="ge" sourceLinked="1"/>
        <c:majorTickMark val="none"/>
        <c:minorTickMark val="none"/>
        <c:tickLblPos val="none"/>
        <c:crossAx val="100307328"/>
        <c:crosses val="autoZero"/>
        <c:auto val="1"/>
        <c:lblOffset val="100"/>
        <c:baseTimeUnit val="years"/>
      </c:dateAx>
      <c:valAx>
        <c:axId val="10030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11968"/>
        <c:axId val="10061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11968"/>
        <c:axId val="100618240"/>
      </c:lineChart>
      <c:dateAx>
        <c:axId val="100611968"/>
        <c:scaling>
          <c:orientation val="minMax"/>
        </c:scaling>
        <c:delete val="1"/>
        <c:axPos val="b"/>
        <c:numFmt formatCode="ge" sourceLinked="1"/>
        <c:majorTickMark val="none"/>
        <c:minorTickMark val="none"/>
        <c:tickLblPos val="none"/>
        <c:crossAx val="100618240"/>
        <c:crosses val="autoZero"/>
        <c:auto val="1"/>
        <c:lblOffset val="100"/>
        <c:baseTimeUnit val="years"/>
      </c:dateAx>
      <c:valAx>
        <c:axId val="1006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695.34</c:v>
                </c:pt>
                <c:pt idx="1">
                  <c:v>1024.93</c:v>
                </c:pt>
                <c:pt idx="2">
                  <c:v>1513.03</c:v>
                </c:pt>
                <c:pt idx="3">
                  <c:v>1501.8</c:v>
                </c:pt>
                <c:pt idx="4">
                  <c:v>1527.71</c:v>
                </c:pt>
              </c:numCache>
            </c:numRef>
          </c:val>
        </c:ser>
        <c:dLbls>
          <c:showLegendKey val="0"/>
          <c:showVal val="0"/>
          <c:showCatName val="0"/>
          <c:showSerName val="0"/>
          <c:showPercent val="0"/>
          <c:showBubbleSize val="0"/>
        </c:dLbls>
        <c:gapWidth val="150"/>
        <c:axId val="100646912"/>
        <c:axId val="1006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00646912"/>
        <c:axId val="100648832"/>
      </c:lineChart>
      <c:dateAx>
        <c:axId val="100646912"/>
        <c:scaling>
          <c:orientation val="minMax"/>
        </c:scaling>
        <c:delete val="1"/>
        <c:axPos val="b"/>
        <c:numFmt formatCode="ge" sourceLinked="1"/>
        <c:majorTickMark val="none"/>
        <c:minorTickMark val="none"/>
        <c:tickLblPos val="none"/>
        <c:crossAx val="100648832"/>
        <c:crosses val="autoZero"/>
        <c:auto val="1"/>
        <c:lblOffset val="100"/>
        <c:baseTimeUnit val="years"/>
      </c:dateAx>
      <c:valAx>
        <c:axId val="1006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70.61</c:v>
                </c:pt>
                <c:pt idx="1">
                  <c:v>69.180000000000007</c:v>
                </c:pt>
                <c:pt idx="2">
                  <c:v>63.3</c:v>
                </c:pt>
                <c:pt idx="3">
                  <c:v>69.62</c:v>
                </c:pt>
                <c:pt idx="4">
                  <c:v>68.849999999999994</c:v>
                </c:pt>
              </c:numCache>
            </c:numRef>
          </c:val>
        </c:ser>
        <c:dLbls>
          <c:showLegendKey val="0"/>
          <c:showVal val="0"/>
          <c:showCatName val="0"/>
          <c:showSerName val="0"/>
          <c:showPercent val="0"/>
          <c:showBubbleSize val="0"/>
        </c:dLbls>
        <c:gapWidth val="150"/>
        <c:axId val="100416896"/>
        <c:axId val="1004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00416896"/>
        <c:axId val="100419072"/>
      </c:lineChart>
      <c:dateAx>
        <c:axId val="100416896"/>
        <c:scaling>
          <c:orientation val="minMax"/>
        </c:scaling>
        <c:delete val="1"/>
        <c:axPos val="b"/>
        <c:numFmt formatCode="ge" sourceLinked="1"/>
        <c:majorTickMark val="none"/>
        <c:minorTickMark val="none"/>
        <c:tickLblPos val="none"/>
        <c:crossAx val="100419072"/>
        <c:crosses val="autoZero"/>
        <c:auto val="1"/>
        <c:lblOffset val="100"/>
        <c:baseTimeUnit val="years"/>
      </c:dateAx>
      <c:valAx>
        <c:axId val="1004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157.79</c:v>
                </c:pt>
                <c:pt idx="1">
                  <c:v>170.5</c:v>
                </c:pt>
                <c:pt idx="2">
                  <c:v>191.12</c:v>
                </c:pt>
                <c:pt idx="3">
                  <c:v>189.19</c:v>
                </c:pt>
                <c:pt idx="4">
                  <c:v>199.3</c:v>
                </c:pt>
              </c:numCache>
            </c:numRef>
          </c:val>
        </c:ser>
        <c:dLbls>
          <c:showLegendKey val="0"/>
          <c:showVal val="0"/>
          <c:showCatName val="0"/>
          <c:showSerName val="0"/>
          <c:showPercent val="0"/>
          <c:showBubbleSize val="0"/>
        </c:dLbls>
        <c:gapWidth val="150"/>
        <c:axId val="100462592"/>
        <c:axId val="1004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00462592"/>
        <c:axId val="100463360"/>
      </c:lineChart>
      <c:dateAx>
        <c:axId val="100462592"/>
        <c:scaling>
          <c:orientation val="minMax"/>
        </c:scaling>
        <c:delete val="1"/>
        <c:axPos val="b"/>
        <c:numFmt formatCode="ge" sourceLinked="1"/>
        <c:majorTickMark val="none"/>
        <c:minorTickMark val="none"/>
        <c:tickLblPos val="none"/>
        <c:crossAx val="100463360"/>
        <c:crosses val="autoZero"/>
        <c:auto val="1"/>
        <c:lblOffset val="100"/>
        <c:baseTimeUnit val="years"/>
      </c:dateAx>
      <c:valAx>
        <c:axId val="1004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静岡県　伊豆市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123</v>
      </c>
      <c r="AE8" s="74"/>
      <c r="AF8" s="74"/>
      <c r="AG8" s="74"/>
      <c r="AH8" s="74"/>
      <c r="AI8" s="74"/>
      <c r="AJ8" s="74"/>
      <c r="AK8" s="2"/>
      <c r="AL8" s="67">
        <f>データ!$R$6</f>
        <v>31842</v>
      </c>
      <c r="AM8" s="67"/>
      <c r="AN8" s="67"/>
      <c r="AO8" s="67"/>
      <c r="AP8" s="67"/>
      <c r="AQ8" s="67"/>
      <c r="AR8" s="67"/>
      <c r="AS8" s="67"/>
      <c r="AT8" s="66">
        <f>データ!$S$6</f>
        <v>363.97</v>
      </c>
      <c r="AU8" s="66"/>
      <c r="AV8" s="66"/>
      <c r="AW8" s="66"/>
      <c r="AX8" s="66"/>
      <c r="AY8" s="66"/>
      <c r="AZ8" s="66"/>
      <c r="BA8" s="66"/>
      <c r="BB8" s="66">
        <f>データ!$T$6</f>
        <v>87.49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9.69</v>
      </c>
      <c r="Q10" s="66"/>
      <c r="R10" s="66"/>
      <c r="S10" s="66"/>
      <c r="T10" s="66"/>
      <c r="U10" s="66"/>
      <c r="V10" s="66"/>
      <c r="W10" s="67">
        <f>データ!$Q$6</f>
        <v>2543</v>
      </c>
      <c r="X10" s="67"/>
      <c r="Y10" s="67"/>
      <c r="Z10" s="67"/>
      <c r="AA10" s="67"/>
      <c r="AB10" s="67"/>
      <c r="AC10" s="67"/>
      <c r="AD10" s="2"/>
      <c r="AE10" s="2"/>
      <c r="AF10" s="2"/>
      <c r="AG10" s="2"/>
      <c r="AH10" s="2"/>
      <c r="AI10" s="2"/>
      <c r="AJ10" s="2"/>
      <c r="AK10" s="2"/>
      <c r="AL10" s="67">
        <f>データ!$U$6</f>
        <v>3066</v>
      </c>
      <c r="AM10" s="67"/>
      <c r="AN10" s="67"/>
      <c r="AO10" s="67"/>
      <c r="AP10" s="67"/>
      <c r="AQ10" s="67"/>
      <c r="AR10" s="67"/>
      <c r="AS10" s="67"/>
      <c r="AT10" s="66">
        <f>データ!$V$6</f>
        <v>0.19</v>
      </c>
      <c r="AU10" s="66"/>
      <c r="AV10" s="66"/>
      <c r="AW10" s="66"/>
      <c r="AX10" s="66"/>
      <c r="AY10" s="66"/>
      <c r="AZ10" s="66"/>
      <c r="BA10" s="66"/>
      <c r="BB10" s="66">
        <f>データ!$W$6</f>
        <v>16136.84</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222224</v>
      </c>
      <c r="D6" s="34">
        <f t="shared" si="3"/>
        <v>47</v>
      </c>
      <c r="E6" s="34">
        <f t="shared" si="3"/>
        <v>1</v>
      </c>
      <c r="F6" s="34">
        <f t="shared" si="3"/>
        <v>0</v>
      </c>
      <c r="G6" s="34">
        <f t="shared" si="3"/>
        <v>0</v>
      </c>
      <c r="H6" s="34" t="str">
        <f t="shared" si="3"/>
        <v>静岡県　伊豆市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9.69</v>
      </c>
      <c r="Q6" s="35">
        <f t="shared" si="3"/>
        <v>2543</v>
      </c>
      <c r="R6" s="35">
        <f t="shared" si="3"/>
        <v>31842</v>
      </c>
      <c r="S6" s="35">
        <f t="shared" si="3"/>
        <v>363.97</v>
      </c>
      <c r="T6" s="35">
        <f t="shared" si="3"/>
        <v>87.49</v>
      </c>
      <c r="U6" s="35">
        <f t="shared" si="3"/>
        <v>3066</v>
      </c>
      <c r="V6" s="35">
        <f t="shared" si="3"/>
        <v>0.19</v>
      </c>
      <c r="W6" s="35">
        <f t="shared" si="3"/>
        <v>16136.84</v>
      </c>
      <c r="X6" s="36">
        <f>IF(X7="",NA(),X7)</f>
        <v>178.28</v>
      </c>
      <c r="Y6" s="36">
        <f t="shared" ref="Y6:AG6" si="4">IF(Y7="",NA(),Y7)</f>
        <v>155.13999999999999</v>
      </c>
      <c r="Z6" s="36">
        <f t="shared" si="4"/>
        <v>149.74</v>
      </c>
      <c r="AA6" s="36">
        <f t="shared" si="4"/>
        <v>116.73</v>
      </c>
      <c r="AB6" s="36">
        <f t="shared" si="4"/>
        <v>100.48</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695.34</v>
      </c>
      <c r="BF6" s="36">
        <f t="shared" ref="BF6:BN6" si="7">IF(BF7="",NA(),BF7)</f>
        <v>1024.93</v>
      </c>
      <c r="BG6" s="36">
        <f t="shared" si="7"/>
        <v>1513.03</v>
      </c>
      <c r="BH6" s="36">
        <f t="shared" si="7"/>
        <v>1501.8</v>
      </c>
      <c r="BI6" s="36">
        <f t="shared" si="7"/>
        <v>1527.71</v>
      </c>
      <c r="BJ6" s="36">
        <f t="shared" si="7"/>
        <v>1108.26</v>
      </c>
      <c r="BK6" s="36">
        <f t="shared" si="7"/>
        <v>1113.76</v>
      </c>
      <c r="BL6" s="36">
        <f t="shared" si="7"/>
        <v>1125.69</v>
      </c>
      <c r="BM6" s="36">
        <f t="shared" si="7"/>
        <v>1134.67</v>
      </c>
      <c r="BN6" s="36">
        <f t="shared" si="7"/>
        <v>1144.79</v>
      </c>
      <c r="BO6" s="35" t="str">
        <f>IF(BO7="","",IF(BO7="-","【-】","【"&amp;SUBSTITUTE(TEXT(BO7,"#,##0.00"),"-","△")&amp;"】"))</f>
        <v>【1,280.76】</v>
      </c>
      <c r="BP6" s="36">
        <f>IF(BP7="",NA(),BP7)</f>
        <v>70.61</v>
      </c>
      <c r="BQ6" s="36">
        <f t="shared" ref="BQ6:BY6" si="8">IF(BQ7="",NA(),BQ7)</f>
        <v>69.180000000000007</v>
      </c>
      <c r="BR6" s="36">
        <f t="shared" si="8"/>
        <v>63.3</v>
      </c>
      <c r="BS6" s="36">
        <f t="shared" si="8"/>
        <v>69.62</v>
      </c>
      <c r="BT6" s="36">
        <f t="shared" si="8"/>
        <v>68.849999999999994</v>
      </c>
      <c r="BU6" s="36">
        <f t="shared" si="8"/>
        <v>19.77</v>
      </c>
      <c r="BV6" s="36">
        <f t="shared" si="8"/>
        <v>34.25</v>
      </c>
      <c r="BW6" s="36">
        <f t="shared" si="8"/>
        <v>46.48</v>
      </c>
      <c r="BX6" s="36">
        <f t="shared" si="8"/>
        <v>40.6</v>
      </c>
      <c r="BY6" s="36">
        <f t="shared" si="8"/>
        <v>56.04</v>
      </c>
      <c r="BZ6" s="35" t="str">
        <f>IF(BZ7="","",IF(BZ7="-","【-】","【"&amp;SUBSTITUTE(TEXT(BZ7,"#,##0.00"),"-","△")&amp;"】"))</f>
        <v>【53.06】</v>
      </c>
      <c r="CA6" s="36">
        <f>IF(CA7="",NA(),CA7)</f>
        <v>157.79</v>
      </c>
      <c r="CB6" s="36">
        <f t="shared" ref="CB6:CJ6" si="9">IF(CB7="",NA(),CB7)</f>
        <v>170.5</v>
      </c>
      <c r="CC6" s="36">
        <f t="shared" si="9"/>
        <v>191.12</v>
      </c>
      <c r="CD6" s="36">
        <f t="shared" si="9"/>
        <v>189.19</v>
      </c>
      <c r="CE6" s="36">
        <f t="shared" si="9"/>
        <v>199.3</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68.64</v>
      </c>
      <c r="CM6" s="36">
        <f t="shared" ref="CM6:CU6" si="10">IF(CM7="",NA(),CM7)</f>
        <v>68.150000000000006</v>
      </c>
      <c r="CN6" s="36">
        <f t="shared" si="10"/>
        <v>68.78</v>
      </c>
      <c r="CO6" s="36">
        <f t="shared" si="10"/>
        <v>64.61</v>
      </c>
      <c r="CP6" s="36">
        <f t="shared" si="10"/>
        <v>63.91</v>
      </c>
      <c r="CQ6" s="36">
        <f t="shared" si="10"/>
        <v>57.17</v>
      </c>
      <c r="CR6" s="36">
        <f t="shared" si="10"/>
        <v>57.55</v>
      </c>
      <c r="CS6" s="36">
        <f t="shared" si="10"/>
        <v>57.43</v>
      </c>
      <c r="CT6" s="36">
        <f t="shared" si="10"/>
        <v>57.29</v>
      </c>
      <c r="CU6" s="36">
        <f t="shared" si="10"/>
        <v>55.9</v>
      </c>
      <c r="CV6" s="35" t="str">
        <f>IF(CV7="","",IF(CV7="-","【-】","【"&amp;SUBSTITUTE(TEXT(CV7,"#,##0.00"),"-","△")&amp;"】"))</f>
        <v>【56.28】</v>
      </c>
      <c r="CW6" s="36">
        <f>IF(CW7="",NA(),CW7)</f>
        <v>80.400000000000006</v>
      </c>
      <c r="CX6" s="36">
        <f t="shared" ref="CX6:DF6" si="11">IF(CX7="",NA(),CX7)</f>
        <v>80.099999999999994</v>
      </c>
      <c r="CY6" s="36">
        <f t="shared" si="11"/>
        <v>81.87</v>
      </c>
      <c r="CZ6" s="36">
        <f t="shared" si="11"/>
        <v>82.04</v>
      </c>
      <c r="DA6" s="36">
        <f t="shared" si="11"/>
        <v>82.1</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0.4</v>
      </c>
      <c r="EH6" s="36">
        <f t="shared" si="14"/>
        <v>1.24</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222224</v>
      </c>
      <c r="D7" s="38">
        <v>47</v>
      </c>
      <c r="E7" s="38">
        <v>1</v>
      </c>
      <c r="F7" s="38">
        <v>0</v>
      </c>
      <c r="G7" s="38">
        <v>0</v>
      </c>
      <c r="H7" s="38" t="s">
        <v>108</v>
      </c>
      <c r="I7" s="38" t="s">
        <v>109</v>
      </c>
      <c r="J7" s="38" t="s">
        <v>110</v>
      </c>
      <c r="K7" s="38" t="s">
        <v>111</v>
      </c>
      <c r="L7" s="38" t="s">
        <v>112</v>
      </c>
      <c r="M7" s="38"/>
      <c r="N7" s="39" t="s">
        <v>113</v>
      </c>
      <c r="O7" s="39" t="s">
        <v>114</v>
      </c>
      <c r="P7" s="39">
        <v>9.69</v>
      </c>
      <c r="Q7" s="39">
        <v>2543</v>
      </c>
      <c r="R7" s="39">
        <v>31842</v>
      </c>
      <c r="S7" s="39">
        <v>363.97</v>
      </c>
      <c r="T7" s="39">
        <v>87.49</v>
      </c>
      <c r="U7" s="39">
        <v>3066</v>
      </c>
      <c r="V7" s="39">
        <v>0.19</v>
      </c>
      <c r="W7" s="39">
        <v>16136.84</v>
      </c>
      <c r="X7" s="39">
        <v>178.28</v>
      </c>
      <c r="Y7" s="39">
        <v>155.13999999999999</v>
      </c>
      <c r="Z7" s="39">
        <v>149.74</v>
      </c>
      <c r="AA7" s="39">
        <v>116.73</v>
      </c>
      <c r="AB7" s="39">
        <v>100.48</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695.34</v>
      </c>
      <c r="BF7" s="39">
        <v>1024.93</v>
      </c>
      <c r="BG7" s="39">
        <v>1513.03</v>
      </c>
      <c r="BH7" s="39">
        <v>1501.8</v>
      </c>
      <c r="BI7" s="39">
        <v>1527.71</v>
      </c>
      <c r="BJ7" s="39">
        <v>1108.26</v>
      </c>
      <c r="BK7" s="39">
        <v>1113.76</v>
      </c>
      <c r="BL7" s="39">
        <v>1125.69</v>
      </c>
      <c r="BM7" s="39">
        <v>1134.67</v>
      </c>
      <c r="BN7" s="39">
        <v>1144.79</v>
      </c>
      <c r="BO7" s="39">
        <v>1280.76</v>
      </c>
      <c r="BP7" s="39">
        <v>70.61</v>
      </c>
      <c r="BQ7" s="39">
        <v>69.180000000000007</v>
      </c>
      <c r="BR7" s="39">
        <v>63.3</v>
      </c>
      <c r="BS7" s="39">
        <v>69.62</v>
      </c>
      <c r="BT7" s="39">
        <v>68.849999999999994</v>
      </c>
      <c r="BU7" s="39">
        <v>19.77</v>
      </c>
      <c r="BV7" s="39">
        <v>34.25</v>
      </c>
      <c r="BW7" s="39">
        <v>46.48</v>
      </c>
      <c r="BX7" s="39">
        <v>40.6</v>
      </c>
      <c r="BY7" s="39">
        <v>56.04</v>
      </c>
      <c r="BZ7" s="39">
        <v>53.06</v>
      </c>
      <c r="CA7" s="39">
        <v>157.79</v>
      </c>
      <c r="CB7" s="39">
        <v>170.5</v>
      </c>
      <c r="CC7" s="39">
        <v>191.12</v>
      </c>
      <c r="CD7" s="39">
        <v>189.19</v>
      </c>
      <c r="CE7" s="39">
        <v>199.3</v>
      </c>
      <c r="CF7" s="39">
        <v>878.73</v>
      </c>
      <c r="CG7" s="39">
        <v>501.18</v>
      </c>
      <c r="CH7" s="39">
        <v>376.61</v>
      </c>
      <c r="CI7" s="39">
        <v>440.03</v>
      </c>
      <c r="CJ7" s="39">
        <v>304.35000000000002</v>
      </c>
      <c r="CK7" s="39">
        <v>314.83</v>
      </c>
      <c r="CL7" s="39">
        <v>68.64</v>
      </c>
      <c r="CM7" s="39">
        <v>68.150000000000006</v>
      </c>
      <c r="CN7" s="39">
        <v>68.78</v>
      </c>
      <c r="CO7" s="39">
        <v>64.61</v>
      </c>
      <c r="CP7" s="39">
        <v>63.91</v>
      </c>
      <c r="CQ7" s="39">
        <v>57.17</v>
      </c>
      <c r="CR7" s="39">
        <v>57.55</v>
      </c>
      <c r="CS7" s="39">
        <v>57.43</v>
      </c>
      <c r="CT7" s="39">
        <v>57.29</v>
      </c>
      <c r="CU7" s="39">
        <v>55.9</v>
      </c>
      <c r="CV7" s="39">
        <v>56.28</v>
      </c>
      <c r="CW7" s="39">
        <v>80.400000000000006</v>
      </c>
      <c r="CX7" s="39">
        <v>80.099999999999994</v>
      </c>
      <c r="CY7" s="39">
        <v>81.87</v>
      </c>
      <c r="CZ7" s="39">
        <v>82.04</v>
      </c>
      <c r="DA7" s="39">
        <v>82.1</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0.4</v>
      </c>
      <c r="EH7" s="39">
        <v>1.24</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2018-02-14T12:18:02Z</cp:lastPrinted>
  <dcterms:created xsi:type="dcterms:W3CDTF">2017-12-25T01:44:30Z</dcterms:created>
  <dcterms:modified xsi:type="dcterms:W3CDTF">2018-02-14T12:18:14Z</dcterms:modified>
  <cp:category/>
</cp:coreProperties>
</file>