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田中　稔【管理係】\Ｈ26年度からの新規事務\Ｈ28年度地方公営企業決算状況調査\通知調査等\H30.2.5（216〆切）【依頼】平成28年度決算「経営比較分析表」の分析等について\提出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I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<sst xmlns="http://schemas.openxmlformats.org/spreadsheetml/2006/main" count="240" uniqueCount="125">
  <si>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</si>
  <si>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</si>
  <si>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</si>
  <si>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</si>
  <si>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</si>
  <si>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</si>
  <si>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</si>
  <si>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</si>
  <si>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</si>
  <si>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</si>
  <si>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</si>
  <si>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</si>
  <si>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</si>
  <si>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</si>
  <si>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</si>
  <si>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</si>
  <si>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</si>
  <si>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</si>
  <si>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</si>
  <si>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</si>
  <si>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</si>
  <si>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</si>
  <si>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</si>
  <si>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</si>
  <si>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</si>
  <si>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</si>
  <si>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</si>
  <si>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</si>
  <si>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</si>
  <si>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</si>
  <si>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</si>
  <si>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</si>
  <si>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</si>
  <si>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</si>
  <si>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</si>
  <si>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</si>
  <si>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</si>
  <si>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</si>
  <si>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</si>
  <si>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</si>
  <si>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</si>
  <si>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</si>
  <si>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</si>
  <si>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</si>
  <si>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</si>
  <si>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</si>
  <si>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</si>
  <si>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</si>
  <si>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</si>
  <si>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</si>
  <si>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</si>
  <si>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</si>
  <si>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</si>
  <si>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</si>
  <si>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</si>
  <si>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</si>
  <si>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</si>
  <si>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</si>
  <si>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</si>
  <si>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</si>
  <si>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</si>
  <si>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</si>
  <si>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</si>
  <si>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</si>
  <si>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</si>
  <si>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</si>
  <si>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</si>
  <si>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</si>
  <si>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</si>
  <si>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</si>
  <si>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</si>
  <si>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</si>
  <si>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</si>
  <si>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</si>
  <si>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</si>
  <si>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</si>
  <si>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</si>
  <si>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</si>
  <si>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</si>
  <si>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</si>
  <si>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</si>
  <si>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</si>
  <si>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</si>
  <si>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</si>
  <si>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</si>
  <si>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</si>
  <si>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</si>
  <si>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</si>
  <si>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</si>
  <si>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</si>
  <si>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</si>
  <si>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</si>
  <si>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</si>
  <si>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</si>
  <si>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</si>
  <si>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</si>
  <si>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</si>
  <si>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</si>
  <si>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</si>
  <si>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</si>
  <si>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</si>
  <si>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</si>
  <si>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</si>
  <si>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</si>
  <si>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</si>
  <si>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</si>
  <si>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</si>
  <si>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</si>
  <si>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</si>
  <si>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湖西市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</si>
  <si>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</si>
  <si>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</si>
  <si>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</si>
  <si>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</si>
  <si>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</si>
  <si>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</si>
  <si>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</si>
  <si>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</si>
  <si>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</si>
  <si>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</si>
  <si>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</si>
  <si>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下水道事業に着手してまだ年数が浅いため、管渠														については大きな老朽化の問題はないが、処理場整備等については、ストックマネジメント計画を策定し、効率的な修繕計画を作成していく。</t>
    <rPh sb="0" eb="2">
      <t>ゲスイ</t>
    </rPh>
    <rPh sb="2" eb="3">
      <t>ドウ</t>
    </rPh>
    <rPh sb="3" eb="5">
      <t>ジギョウ</t>
    </rPh>
    <rPh sb="6" eb="8">
      <t>チャクシュ</t>
    </rPh>
    <rPh sb="12" eb="14">
      <t>ネンスウ</t>
    </rPh>
    <rPh sb="15" eb="16">
      <t>アサ</t>
    </rPh>
    <rPh sb="20" eb="22">
      <t>カンキョ</t>
    </rPh>
    <rPh sb="41" eb="42">
      <t>オオ</t>
    </rPh>
    <rPh sb="44" eb="47">
      <t>ロウキュウカ</t>
    </rPh>
    <rPh sb="48" eb="50">
      <t>モンダイ</t>
    </rPh>
    <rPh sb="55" eb="58">
      <t>ショリジョウ</t>
    </rPh>
    <rPh sb="58" eb="60">
      <t>セイビ</t>
    </rPh>
    <rPh sb="60" eb="61">
      <t>トウ</t>
    </rPh>
    <rPh sb="77" eb="79">
      <t>ケイカク</t>
    </rPh>
    <rPh sb="80" eb="82">
      <t>サクテイ</t>
    </rPh>
    <rPh sb="84" eb="87">
      <t>コウリツテキ</t>
    </rPh>
    <rPh sb="88" eb="90">
      <t>シュウゼン</t>
    </rPh>
    <rPh sb="90" eb="92">
      <t>ケイカク</t>
    </rPh>
    <rPh sb="93" eb="95">
      <t>サクセイ</t>
    </rPh>
    <phoneticPr fontId="4"/>
  </si>
  <si>
    <t>今後、下水道事業を促進するため、面整備の財源をどのように確保していくかが大きな問題である。また、経費回収率を高めるため、平成30年４月より企業会計に移行し、経営状況の把握を行い使用料の改定を行っていく。同時に、ストックマネジメント計画に基づき効率的な修繕計画を作成していく。</t>
    <rPh sb="0" eb="2">
      <t>コンゴ</t>
    </rPh>
    <rPh sb="3" eb="5">
      <t>ゲスイ</t>
    </rPh>
    <rPh sb="5" eb="6">
      <t>ドウ</t>
    </rPh>
    <rPh sb="6" eb="8">
      <t>ジギョウ</t>
    </rPh>
    <rPh sb="9" eb="11">
      <t>ソクシン</t>
    </rPh>
    <rPh sb="16" eb="17">
      <t>メン</t>
    </rPh>
    <rPh sb="17" eb="19">
      <t>セイビ</t>
    </rPh>
    <rPh sb="20" eb="22">
      <t>ザイゲン</t>
    </rPh>
    <rPh sb="28" eb="30">
      <t>カクホ</t>
    </rPh>
    <rPh sb="36" eb="37">
      <t>オオ</t>
    </rPh>
    <rPh sb="39" eb="41">
      <t>モンダイ</t>
    </rPh>
    <rPh sb="48" eb="50">
      <t>ケイヒ</t>
    </rPh>
    <rPh sb="50" eb="52">
      <t>カイシュウ</t>
    </rPh>
    <rPh sb="52" eb="53">
      <t>リツ</t>
    </rPh>
    <rPh sb="54" eb="55">
      <t>タカ</t>
    </rPh>
    <rPh sb="60" eb="62">
      <t>ヘイセイ</t>
    </rPh>
    <rPh sb="64" eb="65">
      <t>ネン</t>
    </rPh>
    <rPh sb="66" eb="67">
      <t>ガツ</t>
    </rPh>
    <rPh sb="69" eb="71">
      <t>キギョウ</t>
    </rPh>
    <rPh sb="71" eb="73">
      <t>カイケイ</t>
    </rPh>
    <rPh sb="74" eb="76">
      <t>イコウ</t>
    </rPh>
    <rPh sb="78" eb="80">
      <t>ケイエイ</t>
    </rPh>
    <rPh sb="80" eb="82">
      <t>ジョウキョウ</t>
    </rPh>
    <rPh sb="83" eb="85">
      <t>ハアク</t>
    </rPh>
    <rPh sb="86" eb="87">
      <t>オコナ</t>
    </rPh>
    <rPh sb="88" eb="90">
      <t>シヨウ</t>
    </rPh>
    <rPh sb="90" eb="91">
      <t>リョウ</t>
    </rPh>
    <rPh sb="92" eb="94">
      <t>カイテイ</t>
    </rPh>
    <rPh sb="95" eb="96">
      <t>オコナ</t>
    </rPh>
    <rPh sb="101" eb="103">
      <t>ドウジ</t>
    </rPh>
    <rPh sb="115" eb="117">
      <t>ケイカク</t>
    </rPh>
    <rPh sb="118" eb="119">
      <t>モト</t>
    </rPh>
    <rPh sb="121" eb="124">
      <t>コウリツテキ</t>
    </rPh>
    <rPh sb="125" eb="127">
      <t>シュウゼン</t>
    </rPh>
    <rPh sb="127" eb="129">
      <t>ケイカク</t>
    </rPh>
    <rPh sb="130" eb="132">
      <t>サクセイ</t>
    </rPh>
    <phoneticPr fontId="4"/>
  </si>
  <si>
    <t>非設置</t>
    <rPh sb="0" eb="1">
      <t>ヒ</t>
    </rPh>
    <rPh sb="1" eb="3">
      <t>セッチ</t>
    </rPh>
    <phoneticPr fontId="4"/>
  </si>
  <si>
    <r>
      <t>湖西市の下水道は、平成６年度に事業認可を受け下水道事業に着手し平成13年度に処理場の供用を開始した。そのため普及率が低く、現在でも面整備を進めているため、収益不足の状況が続いている。初期投資の処理場建設費等を含んでいるため、企業債残高は高水準となっているが、償還にあわせて順調に減少している。なお、企業債残高対事業規模比率については、昨年より一般会計繰入金の運用を反映したため０％となっている。現在、資金不足のため面整備の進捗が遅れている。</t>
    </r>
    <r>
      <rPr>
        <sz val="11"/>
        <color theme="1"/>
        <rFont val="ＭＳ ゴシック"/>
        <family val="3"/>
        <charset val="128"/>
      </rPr>
      <t>それに伴い使用料収入の伸びも低いため、経費回収率も低い状況が続いている。高度処理を実施しているため、汚水処理原価は類似団体より高めとなっている。水洗化率については、徐々に増加している。最後に、湖西市では経営の健全性を目指し使用料の改定を行っていく。</t>
    </r>
    <rPh sb="0" eb="3">
      <t>コサイシ</t>
    </rPh>
    <rPh sb="4" eb="7">
      <t>ゲスイドウ</t>
    </rPh>
    <rPh sb="9" eb="11">
      <t>ヘイセイ</t>
    </rPh>
    <rPh sb="12" eb="13">
      <t>ネン</t>
    </rPh>
    <rPh sb="13" eb="14">
      <t>ド</t>
    </rPh>
    <rPh sb="15" eb="17">
      <t>ジギョウ</t>
    </rPh>
    <rPh sb="17" eb="19">
      <t>ニンカ</t>
    </rPh>
    <rPh sb="20" eb="21">
      <t>ウ</t>
    </rPh>
    <rPh sb="22" eb="25">
      <t>ゲスイドウ</t>
    </rPh>
    <rPh sb="25" eb="27">
      <t>ジギョウ</t>
    </rPh>
    <rPh sb="28" eb="30">
      <t>チャクシュ</t>
    </rPh>
    <rPh sb="31" eb="33">
      <t>ヘイセイ</t>
    </rPh>
    <rPh sb="35" eb="36">
      <t>ネン</t>
    </rPh>
    <rPh sb="36" eb="37">
      <t>ド</t>
    </rPh>
    <rPh sb="38" eb="41">
      <t>ショリジョウ</t>
    </rPh>
    <rPh sb="42" eb="44">
      <t>キョウヨウ</t>
    </rPh>
    <rPh sb="45" eb="47">
      <t>カイシ</t>
    </rPh>
    <rPh sb="54" eb="56">
      <t>フキュウ</t>
    </rPh>
    <rPh sb="56" eb="57">
      <t>リツ</t>
    </rPh>
    <rPh sb="58" eb="59">
      <t>ヒク</t>
    </rPh>
    <rPh sb="61" eb="63">
      <t>ゲンザイ</t>
    </rPh>
    <rPh sb="65" eb="66">
      <t>メン</t>
    </rPh>
    <rPh sb="66" eb="68">
      <t>セイビ</t>
    </rPh>
    <rPh sb="69" eb="70">
      <t>スス</t>
    </rPh>
    <rPh sb="77" eb="79">
      <t>シュウエキ</t>
    </rPh>
    <rPh sb="79" eb="81">
      <t>フソク</t>
    </rPh>
    <rPh sb="82" eb="84">
      <t>ジョウキョウ</t>
    </rPh>
    <rPh sb="85" eb="86">
      <t>ツヅ</t>
    </rPh>
    <rPh sb="91" eb="93">
      <t>ショキ</t>
    </rPh>
    <rPh sb="93" eb="95">
      <t>トウシ</t>
    </rPh>
    <rPh sb="96" eb="99">
      <t>ショリジョウ</t>
    </rPh>
    <rPh sb="99" eb="102">
      <t>ケンセツヒ</t>
    </rPh>
    <rPh sb="102" eb="103">
      <t>トウ</t>
    </rPh>
    <rPh sb="104" eb="105">
      <t>フク</t>
    </rPh>
    <rPh sb="112" eb="114">
      <t>キギョウ</t>
    </rPh>
    <rPh sb="114" eb="115">
      <t>サイ</t>
    </rPh>
    <rPh sb="115" eb="117">
      <t>ザンダカ</t>
    </rPh>
    <rPh sb="118" eb="121">
      <t>コウスイジュン</t>
    </rPh>
    <rPh sb="129" eb="131">
      <t>ショウカン</t>
    </rPh>
    <rPh sb="136" eb="138">
      <t>ジュンチョウ</t>
    </rPh>
    <rPh sb="139" eb="141">
      <t>ゲンショウ</t>
    </rPh>
    <rPh sb="149" eb="151">
      <t>キギョウ</t>
    </rPh>
    <rPh sb="151" eb="152">
      <t>サイ</t>
    </rPh>
    <rPh sb="152" eb="154">
      <t>ザンダカ</t>
    </rPh>
    <rPh sb="154" eb="155">
      <t>タイ</t>
    </rPh>
    <rPh sb="155" eb="157">
      <t>ジギョウ</t>
    </rPh>
    <rPh sb="157" eb="159">
      <t>キボ</t>
    </rPh>
    <rPh sb="159" eb="161">
      <t>ヒリツ</t>
    </rPh>
    <rPh sb="167" eb="169">
      <t>サクネン</t>
    </rPh>
    <rPh sb="171" eb="173">
      <t>イッパン</t>
    </rPh>
    <rPh sb="173" eb="175">
      <t>カイケイ</t>
    </rPh>
    <rPh sb="175" eb="177">
      <t>クリイレ</t>
    </rPh>
    <rPh sb="177" eb="178">
      <t>キン</t>
    </rPh>
    <rPh sb="179" eb="181">
      <t>ウンヨウ</t>
    </rPh>
    <rPh sb="182" eb="184">
      <t>ハンエイ</t>
    </rPh>
    <rPh sb="197" eb="199">
      <t>ゲンザイ</t>
    </rPh>
    <rPh sb="200" eb="202">
      <t>シキン</t>
    </rPh>
    <rPh sb="202" eb="204">
      <t>フソク</t>
    </rPh>
    <rPh sb="207" eb="208">
      <t>メン</t>
    </rPh>
    <rPh sb="208" eb="210">
      <t>セイビ</t>
    </rPh>
    <rPh sb="211" eb="213">
      <t>シンチョク</t>
    </rPh>
    <rPh sb="214" eb="215">
      <t>オク</t>
    </rPh>
    <rPh sb="223" eb="224">
      <t>トモナ</t>
    </rPh>
    <rPh sb="225" eb="228">
      <t>シヨウリョウ</t>
    </rPh>
    <rPh sb="228" eb="230">
      <t>シュウニュウ</t>
    </rPh>
    <rPh sb="231" eb="232">
      <t>ノ</t>
    </rPh>
    <rPh sb="234" eb="235">
      <t>ヒク</t>
    </rPh>
    <rPh sb="239" eb="241">
      <t>ケイヒ</t>
    </rPh>
    <rPh sb="241" eb="243">
      <t>カイシュウ</t>
    </rPh>
    <rPh sb="243" eb="244">
      <t>リツ</t>
    </rPh>
    <rPh sb="245" eb="246">
      <t>ヒク</t>
    </rPh>
    <rPh sb="247" eb="249">
      <t>ジョウキョウ</t>
    </rPh>
    <rPh sb="250" eb="251">
      <t>ツヅ</t>
    </rPh>
    <rPh sb="256" eb="258">
      <t>コウド</t>
    </rPh>
    <rPh sb="258" eb="260">
      <t>ショリ</t>
    </rPh>
    <rPh sb="261" eb="263">
      <t>ジッシ</t>
    </rPh>
    <rPh sb="270" eb="272">
      <t>オスイ</t>
    </rPh>
    <rPh sb="272" eb="274">
      <t>ショリ</t>
    </rPh>
    <rPh sb="274" eb="276">
      <t>ゲンカ</t>
    </rPh>
    <rPh sb="277" eb="279">
      <t>ルイジ</t>
    </rPh>
    <rPh sb="279" eb="281">
      <t>ダンタイ</t>
    </rPh>
    <rPh sb="283" eb="284">
      <t>タカ</t>
    </rPh>
    <rPh sb="292" eb="295">
      <t>スイセンカ</t>
    </rPh>
    <rPh sb="295" eb="296">
      <t>リツ</t>
    </rPh>
    <rPh sb="302" eb="304">
      <t>ジョジョ</t>
    </rPh>
    <rPh sb="305" eb="307">
      <t>ゾウカ</t>
    </rPh>
    <rPh sb="312" eb="314">
      <t>サイゴ</t>
    </rPh>
    <rPh sb="316" eb="319">
      <t>コサイシ</t>
    </rPh>
    <rPh sb="321" eb="323">
      <t>ケイエイ</t>
    </rPh>
    <rPh sb="324" eb="327">
      <t>ケンゼンセイ</t>
    </rPh>
    <rPh sb="328" eb="330">
      <t>メザ</t>
    </rPh>
    <rPh sb="331" eb="333">
      <t>シヨウ</t>
    </rPh>
    <rPh sb="333" eb="334">
      <t>リョウ</t>
    </rPh>
    <rPh sb="335" eb="337">
      <t>カイテイ</t>
    </rPh>
    <rPh sb="338" eb="33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</si>
</sst>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8732240"/>
        <c:axId val="30873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0.11</c:v>
                </c:pt>
                <c:pt idx="4">
                  <c:v>0.15</c:v>
                </c:pt>
              </c:numCache>
            </c:numRef>
          </c:val>
          <c:smooth val="0"/>
        </c:ser>
        <c:dLbls>
          <c:showLegendKey val="0"/>
          <c:showVal val="0"/>
          <c:showCatName val="0"/>
          <c:showSerName val="0"/>
          <c:showPercent val="0"/>
          <c:showBubbleSize val="0"/>
        </c:dLbls>
        <c:marker val="1"/>
        <c:smooth val="0"/>
        <c:axId val="308732240"/>
        <c:axId val="308732632"/>
      </c:lineChart>
      <c:dateAx>
        <c:axId val="308732240"/>
        <c:scaling>
          <c:orientation val="minMax"/>
        </c:scaling>
        <c:delete val="1"/>
        <c:axPos val="b"/>
        <c:numFmt formatCode="ge" sourceLinked="1"/>
        <c:majorTickMark val="none"/>
        <c:minorTickMark val="none"/>
        <c:tickLblPos val="none"/>
        <c:crossAx val="308732632"/>
        <c:crosses val="autoZero"/>
        <c:auto val="1"/>
        <c:lblOffset val="100"/>
        <c:baseTimeUnit val="years"/>
      </c:dateAx>
      <c:valAx>
        <c:axId val="30873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3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48.83</c:v>
                </c:pt>
                <c:pt idx="1">
                  <c:v>51.95</c:v>
                </c:pt>
                <c:pt idx="2">
                  <c:v>53.03</c:v>
                </c:pt>
                <c:pt idx="3">
                  <c:v>54.56</c:v>
                </c:pt>
                <c:pt idx="4">
                  <c:v>56.39</c:v>
                </c:pt>
              </c:numCache>
            </c:numRef>
          </c:val>
        </c:ser>
        <c:dLbls>
          <c:showLegendKey val="0"/>
          <c:showVal val="0"/>
          <c:showCatName val="0"/>
          <c:showSerName val="0"/>
          <c:showPercent val="0"/>
          <c:showBubbleSize val="0"/>
        </c:dLbls>
        <c:gapWidth val="150"/>
        <c:axId val="310914600"/>
        <c:axId val="31091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54.67</c:v>
                </c:pt>
                <c:pt idx="4">
                  <c:v>53.51</c:v>
                </c:pt>
              </c:numCache>
            </c:numRef>
          </c:val>
          <c:smooth val="0"/>
        </c:ser>
        <c:dLbls>
          <c:showLegendKey val="0"/>
          <c:showVal val="0"/>
          <c:showCatName val="0"/>
          <c:showSerName val="0"/>
          <c:showPercent val="0"/>
          <c:showBubbleSize val="0"/>
        </c:dLbls>
        <c:marker val="1"/>
        <c:smooth val="0"/>
        <c:axId val="310914600"/>
        <c:axId val="310914992"/>
      </c:lineChart>
      <c:dateAx>
        <c:axId val="310914600"/>
        <c:scaling>
          <c:orientation val="minMax"/>
        </c:scaling>
        <c:delete val="1"/>
        <c:axPos val="b"/>
        <c:numFmt formatCode="ge" sourceLinked="1"/>
        <c:majorTickMark val="none"/>
        <c:minorTickMark val="none"/>
        <c:tickLblPos val="none"/>
        <c:crossAx val="310914992"/>
        <c:crosses val="autoZero"/>
        <c:auto val="1"/>
        <c:lblOffset val="100"/>
        <c:baseTimeUnit val="years"/>
      </c:dateAx>
      <c:valAx>
        <c:axId val="31091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1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76.94</c:v>
                </c:pt>
                <c:pt idx="1">
                  <c:v>79.11</c:v>
                </c:pt>
                <c:pt idx="2">
                  <c:v>81.680000000000007</c:v>
                </c:pt>
                <c:pt idx="3">
                  <c:v>83.5</c:v>
                </c:pt>
                <c:pt idx="4">
                  <c:v>85.39</c:v>
                </c:pt>
              </c:numCache>
            </c:numRef>
          </c:val>
        </c:ser>
        <c:dLbls>
          <c:showLegendKey val="0"/>
          <c:showVal val="0"/>
          <c:showCatName val="0"/>
          <c:showSerName val="0"/>
          <c:showPercent val="0"/>
          <c:showBubbleSize val="0"/>
        </c:dLbls>
        <c:gapWidth val="150"/>
        <c:axId val="311546232"/>
        <c:axId val="311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83.8</c:v>
                </c:pt>
                <c:pt idx="4">
                  <c:v>83.91</c:v>
                </c:pt>
              </c:numCache>
            </c:numRef>
          </c:val>
          <c:smooth val="0"/>
        </c:ser>
        <c:dLbls>
          <c:showLegendKey val="0"/>
          <c:showVal val="0"/>
          <c:showCatName val="0"/>
          <c:showSerName val="0"/>
          <c:showPercent val="0"/>
          <c:showBubbleSize val="0"/>
        </c:dLbls>
        <c:marker val="1"/>
        <c:smooth val="0"/>
        <c:axId val="311546232"/>
        <c:axId val="311546624"/>
      </c:lineChart>
      <c:dateAx>
        <c:axId val="311546232"/>
        <c:scaling>
          <c:orientation val="minMax"/>
        </c:scaling>
        <c:delete val="1"/>
        <c:axPos val="b"/>
        <c:numFmt formatCode="ge" sourceLinked="1"/>
        <c:majorTickMark val="none"/>
        <c:minorTickMark val="none"/>
        <c:tickLblPos val="none"/>
        <c:crossAx val="311546624"/>
        <c:crosses val="autoZero"/>
        <c:auto val="1"/>
        <c:lblOffset val="100"/>
        <c:baseTimeUnit val="years"/>
      </c:dateAx>
      <c:valAx>
        <c:axId val="3115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4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57.99</c:v>
                </c:pt>
                <c:pt idx="1">
                  <c:v>59.5</c:v>
                </c:pt>
                <c:pt idx="2">
                  <c:v>58.9</c:v>
                </c:pt>
                <c:pt idx="3">
                  <c:v>61.39</c:v>
                </c:pt>
                <c:pt idx="4">
                  <c:v>61.34</c:v>
                </c:pt>
              </c:numCache>
            </c:numRef>
          </c:val>
        </c:ser>
        <c:dLbls>
          <c:showLegendKey val="0"/>
          <c:showVal val="0"/>
          <c:showCatName val="0"/>
          <c:showSerName val="0"/>
          <c:showPercent val="0"/>
          <c:showBubbleSize val="0"/>
        </c:dLbls>
        <c:gapWidth val="150"/>
        <c:axId val="308733808"/>
        <c:axId val="30873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733808"/>
        <c:axId val="308734200"/>
      </c:lineChart>
      <c:dateAx>
        <c:axId val="308733808"/>
        <c:scaling>
          <c:orientation val="minMax"/>
        </c:scaling>
        <c:delete val="1"/>
        <c:axPos val="b"/>
        <c:numFmt formatCode="ge" sourceLinked="1"/>
        <c:majorTickMark val="none"/>
        <c:minorTickMark val="none"/>
        <c:tickLblPos val="none"/>
        <c:crossAx val="308734200"/>
        <c:crosses val="autoZero"/>
        <c:auto val="1"/>
        <c:lblOffset val="100"/>
        <c:baseTimeUnit val="years"/>
      </c:dateAx>
      <c:valAx>
        <c:axId val="30873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3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735376"/>
        <c:axId val="31062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735376"/>
        <c:axId val="310622448"/>
      </c:lineChart>
      <c:dateAx>
        <c:axId val="308735376"/>
        <c:scaling>
          <c:orientation val="minMax"/>
        </c:scaling>
        <c:delete val="1"/>
        <c:axPos val="b"/>
        <c:numFmt formatCode="ge" sourceLinked="1"/>
        <c:majorTickMark val="none"/>
        <c:minorTickMark val="none"/>
        <c:tickLblPos val="none"/>
        <c:crossAx val="310622448"/>
        <c:crosses val="autoZero"/>
        <c:auto val="1"/>
        <c:lblOffset val="100"/>
        <c:baseTimeUnit val="years"/>
      </c:dateAx>
      <c:valAx>
        <c:axId val="31062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623624"/>
        <c:axId val="31062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623624"/>
        <c:axId val="310624016"/>
      </c:lineChart>
      <c:dateAx>
        <c:axId val="310623624"/>
        <c:scaling>
          <c:orientation val="minMax"/>
        </c:scaling>
        <c:delete val="1"/>
        <c:axPos val="b"/>
        <c:numFmt formatCode="ge" sourceLinked="1"/>
        <c:majorTickMark val="none"/>
        <c:minorTickMark val="none"/>
        <c:tickLblPos val="none"/>
        <c:crossAx val="310624016"/>
        <c:crosses val="autoZero"/>
        <c:auto val="1"/>
        <c:lblOffset val="100"/>
        <c:baseTimeUnit val="years"/>
      </c:dateAx>
      <c:valAx>
        <c:axId val="31062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2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625192"/>
        <c:axId val="31062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625192"/>
        <c:axId val="310625584"/>
      </c:lineChart>
      <c:dateAx>
        <c:axId val="310625192"/>
        <c:scaling>
          <c:orientation val="minMax"/>
        </c:scaling>
        <c:delete val="1"/>
        <c:axPos val="b"/>
        <c:numFmt formatCode="ge" sourceLinked="1"/>
        <c:majorTickMark val="none"/>
        <c:minorTickMark val="none"/>
        <c:tickLblPos val="none"/>
        <c:crossAx val="310625584"/>
        <c:crosses val="autoZero"/>
        <c:auto val="1"/>
        <c:lblOffset val="100"/>
        <c:baseTimeUnit val="years"/>
      </c:dateAx>
      <c:valAx>
        <c:axId val="31062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2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756056"/>
        <c:axId val="3107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756056"/>
        <c:axId val="310756448"/>
      </c:lineChart>
      <c:dateAx>
        <c:axId val="310756056"/>
        <c:scaling>
          <c:orientation val="minMax"/>
        </c:scaling>
        <c:delete val="1"/>
        <c:axPos val="b"/>
        <c:numFmt formatCode="ge" sourceLinked="1"/>
        <c:majorTickMark val="none"/>
        <c:minorTickMark val="none"/>
        <c:tickLblPos val="none"/>
        <c:crossAx val="310756448"/>
        <c:crosses val="autoZero"/>
        <c:auto val="1"/>
        <c:lblOffset val="100"/>
        <c:baseTimeUnit val="years"/>
      </c:dateAx>
      <c:valAx>
        <c:axId val="3107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2743.69</c:v>
                </c:pt>
                <c:pt idx="1">
                  <c:v>2559.36</c:v>
                </c:pt>
                <c:pt idx="2">
                  <c:v>2418.11</c:v>
                </c:pt>
                <c:pt idx="3" formatCode="#,##0.00;&quot;△&quot;#,##0.00">
                  <c:v>0</c:v>
                </c:pt>
                <c:pt idx="4" formatCode="#,##0.00;&quot;△&quot;#,##0.00">
                  <c:v>0</c:v>
                </c:pt>
              </c:numCache>
            </c:numRef>
          </c:val>
        </c:ser>
        <c:dLbls>
          <c:showLegendKey val="0"/>
          <c:showVal val="0"/>
          <c:showCatName val="0"/>
          <c:showSerName val="0"/>
          <c:showPercent val="0"/>
          <c:showBubbleSize val="0"/>
        </c:dLbls>
        <c:gapWidth val="150"/>
        <c:axId val="310911856"/>
        <c:axId val="31091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1118.56</c:v>
                </c:pt>
                <c:pt idx="4">
                  <c:v>1111.31</c:v>
                </c:pt>
              </c:numCache>
            </c:numRef>
          </c:val>
          <c:smooth val="0"/>
        </c:ser>
        <c:dLbls>
          <c:showLegendKey val="0"/>
          <c:showVal val="0"/>
          <c:showCatName val="0"/>
          <c:showSerName val="0"/>
          <c:showPercent val="0"/>
          <c:showBubbleSize val="0"/>
        </c:dLbls>
        <c:marker val="1"/>
        <c:smooth val="0"/>
        <c:axId val="310911856"/>
        <c:axId val="310912248"/>
      </c:lineChart>
      <c:dateAx>
        <c:axId val="310911856"/>
        <c:scaling>
          <c:orientation val="minMax"/>
        </c:scaling>
        <c:delete val="1"/>
        <c:axPos val="b"/>
        <c:numFmt formatCode="ge" sourceLinked="1"/>
        <c:majorTickMark val="none"/>
        <c:minorTickMark val="none"/>
        <c:tickLblPos val="none"/>
        <c:crossAx val="310912248"/>
        <c:crosses val="autoZero"/>
        <c:auto val="1"/>
        <c:lblOffset val="100"/>
        <c:baseTimeUnit val="years"/>
      </c:dateAx>
      <c:valAx>
        <c:axId val="3109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35.25</c:v>
                </c:pt>
                <c:pt idx="1">
                  <c:v>36.89</c:v>
                </c:pt>
                <c:pt idx="2">
                  <c:v>36.46</c:v>
                </c:pt>
                <c:pt idx="3">
                  <c:v>38.369999999999997</c:v>
                </c:pt>
                <c:pt idx="4">
                  <c:v>37.590000000000003</c:v>
                </c:pt>
              </c:numCache>
            </c:numRef>
          </c:val>
        </c:ser>
        <c:dLbls>
          <c:showLegendKey val="0"/>
          <c:showVal val="0"/>
          <c:showCatName val="0"/>
          <c:showSerName val="0"/>
          <c:showPercent val="0"/>
          <c:showBubbleSize val="0"/>
        </c:dLbls>
        <c:gapWidth val="150"/>
        <c:axId val="310755664"/>
        <c:axId val="31075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72.33</c:v>
                </c:pt>
                <c:pt idx="4">
                  <c:v>75.540000000000006</c:v>
                </c:pt>
              </c:numCache>
            </c:numRef>
          </c:val>
          <c:smooth val="0"/>
        </c:ser>
        <c:dLbls>
          <c:showLegendKey val="0"/>
          <c:showVal val="0"/>
          <c:showCatName val="0"/>
          <c:showSerName val="0"/>
          <c:showPercent val="0"/>
          <c:showBubbleSize val="0"/>
        </c:dLbls>
        <c:marker val="1"/>
        <c:smooth val="0"/>
        <c:axId val="310755664"/>
        <c:axId val="310755272"/>
      </c:lineChart>
      <c:dateAx>
        <c:axId val="310755664"/>
        <c:scaling>
          <c:orientation val="minMax"/>
        </c:scaling>
        <c:delete val="1"/>
        <c:axPos val="b"/>
        <c:numFmt formatCode="ge" sourceLinked="1"/>
        <c:majorTickMark val="none"/>
        <c:minorTickMark val="none"/>
        <c:tickLblPos val="none"/>
        <c:crossAx val="310755272"/>
        <c:crosses val="autoZero"/>
        <c:auto val="1"/>
        <c:lblOffset val="100"/>
        <c:baseTimeUnit val="years"/>
      </c:dateAx>
      <c:valAx>
        <c:axId val="31075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347.4</c:v>
                </c:pt>
                <c:pt idx="1">
                  <c:v>329.41</c:v>
                </c:pt>
                <c:pt idx="2">
                  <c:v>340.83</c:v>
                </c:pt>
                <c:pt idx="3">
                  <c:v>324.89999999999998</c:v>
                </c:pt>
                <c:pt idx="4">
                  <c:v>324.08</c:v>
                </c:pt>
              </c:numCache>
            </c:numRef>
          </c:val>
        </c:ser>
        <c:dLbls>
          <c:showLegendKey val="0"/>
          <c:showVal val="0"/>
          <c:showCatName val="0"/>
          <c:showSerName val="0"/>
          <c:showPercent val="0"/>
          <c:showBubbleSize val="0"/>
        </c:dLbls>
        <c:gapWidth val="150"/>
        <c:axId val="310754096"/>
        <c:axId val="31091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215.28</c:v>
                </c:pt>
                <c:pt idx="4">
                  <c:v>207.96</c:v>
                </c:pt>
              </c:numCache>
            </c:numRef>
          </c:val>
          <c:smooth val="0"/>
        </c:ser>
        <c:dLbls>
          <c:showLegendKey val="0"/>
          <c:showVal val="0"/>
          <c:showCatName val="0"/>
          <c:showSerName val="0"/>
          <c:showPercent val="0"/>
          <c:showBubbleSize val="0"/>
        </c:dLbls>
        <c:marker val="1"/>
        <c:smooth val="0"/>
        <c:axId val="310754096"/>
        <c:axId val="310913424"/>
      </c:lineChart>
      <c:dateAx>
        <c:axId val="310754096"/>
        <c:scaling>
          <c:orientation val="minMax"/>
        </c:scaling>
        <c:delete val="1"/>
        <c:axPos val="b"/>
        <c:numFmt formatCode="ge" sourceLinked="1"/>
        <c:majorTickMark val="none"/>
        <c:minorTickMark val="none"/>
        <c:tickLblPos val="none"/>
        <c:crossAx val="310913424"/>
        <c:crosses val="autoZero"/>
        <c:auto val="1"/>
        <c:lblOffset val="100"/>
        <c:baseTimeUnit val="years"/>
      </c:dateAx>
      <c:valAx>
        <c:axId val="31091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5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湖西市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60363</v>
      </c>
      <c r="AM8" s="50"/>
      <c r="AN8" s="50"/>
      <c r="AO8" s="50"/>
      <c r="AP8" s="50"/>
      <c r="AQ8" s="50"/>
      <c r="AR8" s="50"/>
      <c r="AS8" s="50"/>
      <c r="AT8" s="45">
        <f>データ!T6</f>
        <v>86.56</v>
      </c>
      <c r="AU8" s="45"/>
      <c r="AV8" s="45"/>
      <c r="AW8" s="45"/>
      <c r="AX8" s="45"/>
      <c r="AY8" s="45"/>
      <c r="AZ8" s="45"/>
      <c r="BA8" s="45"/>
      <c r="BB8" s="45">
        <f>データ!U6</f>
        <v>697.35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36.43</v>
      </c>
      <c r="Q10" s="45"/>
      <c r="R10" s="45"/>
      <c r="S10" s="45"/>
      <c r="T10" s="45"/>
      <c r="U10" s="45"/>
      <c r="V10" s="45"/>
      <c r="W10" s="45">
        <f>データ!Q6</f>
        <v>97.22</v>
      </c>
      <c r="X10" s="45"/>
      <c r="Y10" s="45"/>
      <c r="Z10" s="45"/>
      <c r="AA10" s="45"/>
      <c r="AB10" s="45"/>
      <c r="AC10" s="45"/>
      <c r="AD10" s="50">
        <f>データ!R6</f>
        <v>2290</v>
      </c>
      <c r="AE10" s="50"/>
      <c r="AF10" s="50"/>
      <c r="AG10" s="50"/>
      <c r="AH10" s="50"/>
      <c r="AI10" s="50"/>
      <c r="AJ10" s="50"/>
      <c r="AK10" s="2"/>
      <c r="AL10" s="50">
        <f>データ!V6</f>
        <v>21970</v>
      </c>
      <c r="AM10" s="50"/>
      <c r="AN10" s="50"/>
      <c r="AO10" s="50"/>
      <c r="AP10" s="50"/>
      <c r="AQ10" s="50"/>
      <c r="AR10" s="50"/>
      <c r="AS10" s="50"/>
      <c r="AT10" s="45">
        <f>データ!W6</f>
        <v>4.43</v>
      </c>
      <c r="AU10" s="45"/>
      <c r="AV10" s="45"/>
      <c r="AW10" s="45"/>
      <c r="AX10" s="45"/>
      <c r="AY10" s="45"/>
      <c r="AZ10" s="45"/>
      <c r="BA10" s="45"/>
      <c r="BB10" s="45">
        <f>データ!X6</f>
        <v>4959.37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222216</v>
      </c>
      <c r="D6" s="33">
        <f t="shared" si="3"/>
        <v>47</v>
      </c>
      <c r="E6" s="33">
        <f t="shared" si="3"/>
        <v>17</v>
      </c>
      <c r="F6" s="33">
        <f t="shared" si="3"/>
        <v>1</v>
      </c>
      <c r="G6" s="33">
        <f t="shared" si="3"/>
        <v>0</v>
      </c>
      <c r="H6" s="33" t="str">
        <f t="shared" si="3"/>
        <v>静岡県　湖西市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36.43</v>
      </c>
      <c r="Q6" s="34">
        <f t="shared" si="3"/>
        <v>97.22</v>
      </c>
      <c r="R6" s="34">
        <f t="shared" si="3"/>
        <v>2290</v>
      </c>
      <c r="S6" s="34">
        <f t="shared" si="3"/>
        <v>60363</v>
      </c>
      <c r="T6" s="34">
        <f t="shared" si="3"/>
        <v>86.56</v>
      </c>
      <c r="U6" s="34">
        <f t="shared" si="3"/>
        <v>697.35</v>
      </c>
      <c r="V6" s="34">
        <f t="shared" si="3"/>
        <v>21970</v>
      </c>
      <c r="W6" s="34">
        <f t="shared" si="3"/>
        <v>4.43</v>
      </c>
      <c r="X6" s="34">
        <f t="shared" si="3"/>
        <v>4959.37</v>
      </c>
      <c r="Y6" s="35">
        <f>IF(Y7="",NA(),Y7)</f>
        <v>57.99</v>
      </c>
      <c r="Z6" s="35">
        <f t="shared" ref="Z6:AH6" si="4">IF(Z7="",NA(),Z7)</f>
        <v>59.5</v>
      </c>
      <c r="AA6" s="35">
        <f t="shared" si="4"/>
        <v>58.9</v>
      </c>
      <c r="AB6" s="35">
        <f t="shared" si="4"/>
        <v>61.39</v>
      </c>
      <c r="AC6" s="35">
        <f t="shared" si="4"/>
        <v>61.34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2743.69</v>
      </c>
      <c r="BG6" s="35">
        <f t="shared" ref="BG6:BO6" si="7">IF(BG7="",NA(),BG7)</f>
        <v>2559.36</v>
      </c>
      <c r="BH6" s="35">
        <f t="shared" si="7"/>
        <v>2418.11</v>
      </c>
      <c r="BI6" s="34">
        <f t="shared" si="7"/>
        <v>0</v>
      </c>
      <c r="BJ6" s="34">
        <f t="shared" si="7"/>
        <v>0</v>
      </c>
      <c r="BK6" s="35">
        <f t="shared" si="7"/>
        <v>1707.82</v>
      </c>
      <c r="BL6" s="35">
        <f t="shared" si="7"/>
        <v>1853.46</v>
      </c>
      <c r="BM6" s="35">
        <f t="shared" si="7"/>
        <v>1847.13</v>
      </c>
      <c r="BN6" s="35">
        <f t="shared" si="7"/>
        <v>1118.56</v>
      </c>
      <c r="BO6" s="35">
        <f t="shared" si="7"/>
        <v>1111.31</v>
      </c>
      <c r="BP6" s="34" t="str">
        <f>IF(BP7="","",IF(BP7="-","【-】","【"&amp;SUBSTITUTE(TEXT(BP7,"#,##0.00"),"-","△")&amp;"】"))</f>
        <v>【728.30】</v>
      </c>
      <c r="BQ6" s="35">
        <f>IF(BQ7="",NA(),BQ7)</f>
        <v>35.25</v>
      </c>
      <c r="BR6" s="35">
        <f t="shared" ref="BR6:BZ6" si="8">IF(BR7="",NA(),BR7)</f>
        <v>36.89</v>
      </c>
      <c r="BS6" s="35">
        <f t="shared" si="8"/>
        <v>36.46</v>
      </c>
      <c r="BT6" s="35">
        <f t="shared" si="8"/>
        <v>38.369999999999997</v>
      </c>
      <c r="BU6" s="35">
        <f t="shared" si="8"/>
        <v>37.590000000000003</v>
      </c>
      <c r="BV6" s="35">
        <f t="shared" si="8"/>
        <v>48.1</v>
      </c>
      <c r="BW6" s="35">
        <f t="shared" si="8"/>
        <v>45.22</v>
      </c>
      <c r="BX6" s="35">
        <f t="shared" si="8"/>
        <v>42.22</v>
      </c>
      <c r="BY6" s="35">
        <f t="shared" si="8"/>
        <v>72.33</v>
      </c>
      <c r="BZ6" s="35">
        <f t="shared" si="8"/>
        <v>75.540000000000006</v>
      </c>
      <c r="CA6" s="34" t="str">
        <f>IF(CA7="","",IF(CA7="-","【-】","【"&amp;SUBSTITUTE(TEXT(CA7,"#,##0.00"),"-","△")&amp;"】"))</f>
        <v>【100.04】</v>
      </c>
      <c r="CB6" s="35">
        <f>IF(CB7="",NA(),CB7)</f>
        <v>347.4</v>
      </c>
      <c r="CC6" s="35">
        <f t="shared" ref="CC6:CK6" si="9">IF(CC7="",NA(),CC7)</f>
        <v>329.41</v>
      </c>
      <c r="CD6" s="35">
        <f t="shared" si="9"/>
        <v>340.83</v>
      </c>
      <c r="CE6" s="35">
        <f t="shared" si="9"/>
        <v>324.89999999999998</v>
      </c>
      <c r="CF6" s="35">
        <f t="shared" si="9"/>
        <v>324.08</v>
      </c>
      <c r="CG6" s="35">
        <f t="shared" si="9"/>
        <v>275.68</v>
      </c>
      <c r="CH6" s="35">
        <f t="shared" si="9"/>
        <v>290.39999999999998</v>
      </c>
      <c r="CI6" s="35">
        <f t="shared" si="9"/>
        <v>300.07</v>
      </c>
      <c r="CJ6" s="35">
        <f t="shared" si="9"/>
        <v>215.28</v>
      </c>
      <c r="CK6" s="35">
        <f t="shared" si="9"/>
        <v>207.96</v>
      </c>
      <c r="CL6" s="34" t="str">
        <f>IF(CL7="","",IF(CL7="-","【-】","【"&amp;SUBSTITUTE(TEXT(CL7,"#,##0.00"),"-","△")&amp;"】"))</f>
        <v>【137.82】</v>
      </c>
      <c r="CM6" s="35">
        <f>IF(CM7="",NA(),CM7)</f>
        <v>48.83</v>
      </c>
      <c r="CN6" s="35">
        <f t="shared" ref="CN6:CV6" si="10">IF(CN7="",NA(),CN7)</f>
        <v>51.95</v>
      </c>
      <c r="CO6" s="35">
        <f t="shared" si="10"/>
        <v>53.03</v>
      </c>
      <c r="CP6" s="35">
        <f t="shared" si="10"/>
        <v>54.56</v>
      </c>
      <c r="CQ6" s="35">
        <f t="shared" si="10"/>
        <v>56.39</v>
      </c>
      <c r="CR6" s="35">
        <f t="shared" si="10"/>
        <v>45.25</v>
      </c>
      <c r="CS6" s="35">
        <f t="shared" si="10"/>
        <v>37.36</v>
      </c>
      <c r="CT6" s="35">
        <f t="shared" si="10"/>
        <v>42.07</v>
      </c>
      <c r="CU6" s="35">
        <f t="shared" si="10"/>
        <v>54.67</v>
      </c>
      <c r="CV6" s="35">
        <f t="shared" si="10"/>
        <v>53.51</v>
      </c>
      <c r="CW6" s="34" t="str">
        <f>IF(CW7="","",IF(CW7="-","【-】","【"&amp;SUBSTITUTE(TEXT(CW7,"#,##0.00"),"-","△")&amp;"】"))</f>
        <v>【60.09】</v>
      </c>
      <c r="CX6" s="35">
        <f>IF(CX7="",NA(),CX7)</f>
        <v>76.94</v>
      </c>
      <c r="CY6" s="35">
        <f t="shared" ref="CY6:DG6" si="11">IF(CY7="",NA(),CY7)</f>
        <v>79.11</v>
      </c>
      <c r="CZ6" s="35">
        <f t="shared" si="11"/>
        <v>81.680000000000007</v>
      </c>
      <c r="DA6" s="35">
        <f t="shared" si="11"/>
        <v>83.5</v>
      </c>
      <c r="DB6" s="35">
        <f t="shared" si="11"/>
        <v>85.39</v>
      </c>
      <c r="DC6" s="35">
        <f t="shared" si="11"/>
        <v>68.540000000000006</v>
      </c>
      <c r="DD6" s="35">
        <f t="shared" si="11"/>
        <v>61.85</v>
      </c>
      <c r="DE6" s="35">
        <f t="shared" si="11"/>
        <v>63.92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0.11</v>
      </c>
      <c r="EN6" s="35">
        <f t="shared" si="14"/>
        <v>0.15</v>
      </c>
      <c r="EO6" s="34" t="str">
        <f>IF(EO7="","",IF(EO7="-","【-】","【"&amp;SUBSTITUTE(TEXT(EO7,"#,##0.00"),"-","△")&amp;"】"))</f>
        <v>【0.27】</v>
      </c>
    </row>
    <row r="7" spans="1:145" s="36" customFormat="1" x14ac:dyDescent="0.15">
      <c r="A7" s="28"/>
      <c r="B7" s="37">
        <v>2016</v>
      </c>
      <c r="C7" s="37">
        <v>222216</v>
      </c>
      <c r="D7" s="37">
        <v>47</v>
      </c>
      <c r="E7" s="37">
        <v>17</v>
      </c>
      <c r="F7" s="37">
        <v>1</v>
      </c>
      <c r="G7" s="37">
        <v>0</v>
      </c>
      <c r="H7" s="37" t="s">
        <v>109</v>
      </c>
      <c r="I7" s="37" t="s">
        <v>110</v>
      </c>
      <c r="J7" s="37" t="s">
        <v>111</v>
      </c>
      <c r="K7" s="37" t="s">
        <v>112</v>
      </c>
      <c r="L7" s="37" t="s">
        <v>113</v>
      </c>
      <c r="M7" s="37"/>
      <c r="N7" s="38" t="s">
        <v>114</v>
      </c>
      <c r="O7" s="38" t="s">
        <v>115</v>
      </c>
      <c r="P7" s="38">
        <v>36.43</v>
      </c>
      <c r="Q7" s="38">
        <v>97.22</v>
      </c>
      <c r="R7" s="38">
        <v>2290</v>
      </c>
      <c r="S7" s="38">
        <v>60363</v>
      </c>
      <c r="T7" s="38">
        <v>86.56</v>
      </c>
      <c r="U7" s="38">
        <v>697.35</v>
      </c>
      <c r="V7" s="38">
        <v>21970</v>
      </c>
      <c r="W7" s="38">
        <v>4.43</v>
      </c>
      <c r="X7" s="38">
        <v>4959.37</v>
      </c>
      <c r="Y7" s="38">
        <v>57.99</v>
      </c>
      <c r="Z7" s="38">
        <v>59.5</v>
      </c>
      <c r="AA7" s="38">
        <v>58.9</v>
      </c>
      <c r="AB7" s="38">
        <v>61.39</v>
      </c>
      <c r="AC7" s="38">
        <v>61.34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2743.69</v>
      </c>
      <c r="BG7" s="38">
        <v>2559.36</v>
      </c>
      <c r="BH7" s="38">
        <v>2418.11</v>
      </c>
      <c r="BI7" s="38">
        <v>0</v>
      </c>
      <c r="BJ7" s="38">
        <v>0</v>
      </c>
      <c r="BK7" s="38">
        <v>1707.82</v>
      </c>
      <c r="BL7" s="38">
        <v>1853.46</v>
      </c>
      <c r="BM7" s="38">
        <v>1847.13</v>
      </c>
      <c r="BN7" s="38">
        <v>1118.56</v>
      </c>
      <c r="BO7" s="38">
        <v>1111.31</v>
      </c>
      <c r="BP7" s="38">
        <v>728.3</v>
      </c>
      <c r="BQ7" s="38">
        <v>35.25</v>
      </c>
      <c r="BR7" s="38">
        <v>36.89</v>
      </c>
      <c r="BS7" s="38">
        <v>36.46</v>
      </c>
      <c r="BT7" s="38">
        <v>38.369999999999997</v>
      </c>
      <c r="BU7" s="38">
        <v>37.590000000000003</v>
      </c>
      <c r="BV7" s="38">
        <v>48.1</v>
      </c>
      <c r="BW7" s="38">
        <v>45.22</v>
      </c>
      <c r="BX7" s="38">
        <v>42.22</v>
      </c>
      <c r="BY7" s="38">
        <v>72.33</v>
      </c>
      <c r="BZ7" s="38">
        <v>75.540000000000006</v>
      </c>
      <c r="CA7" s="38">
        <v>100.04</v>
      </c>
      <c r="CB7" s="38">
        <v>347.4</v>
      </c>
      <c r="CC7" s="38">
        <v>329.41</v>
      </c>
      <c r="CD7" s="38">
        <v>340.83</v>
      </c>
      <c r="CE7" s="38">
        <v>324.89999999999998</v>
      </c>
      <c r="CF7" s="38">
        <v>324.08</v>
      </c>
      <c r="CG7" s="38">
        <v>275.68</v>
      </c>
      <c r="CH7" s="38">
        <v>290.39999999999998</v>
      </c>
      <c r="CI7" s="38">
        <v>300.07</v>
      </c>
      <c r="CJ7" s="38">
        <v>215.28</v>
      </c>
      <c r="CK7" s="38">
        <v>207.96</v>
      </c>
      <c r="CL7" s="38">
        <v>137.82</v>
      </c>
      <c r="CM7" s="38">
        <v>48.83</v>
      </c>
      <c r="CN7" s="38">
        <v>51.95</v>
      </c>
      <c r="CO7" s="38">
        <v>53.03</v>
      </c>
      <c r="CP7" s="38">
        <v>54.56</v>
      </c>
      <c r="CQ7" s="38">
        <v>56.39</v>
      </c>
      <c r="CR7" s="38">
        <v>45.25</v>
      </c>
      <c r="CS7" s="38">
        <v>37.36</v>
      </c>
      <c r="CT7" s="38">
        <v>42.07</v>
      </c>
      <c r="CU7" s="38">
        <v>54.67</v>
      </c>
      <c r="CV7" s="38">
        <v>53.51</v>
      </c>
      <c r="CW7" s="38">
        <v>60.09</v>
      </c>
      <c r="CX7" s="38">
        <v>76.94</v>
      </c>
      <c r="CY7" s="38">
        <v>79.11</v>
      </c>
      <c r="CZ7" s="38">
        <v>81.680000000000007</v>
      </c>
      <c r="DA7" s="38">
        <v>83.5</v>
      </c>
      <c r="DB7" s="38">
        <v>85.39</v>
      </c>
      <c r="DC7" s="38">
        <v>68.540000000000006</v>
      </c>
      <c r="DD7" s="38">
        <v>61.85</v>
      </c>
      <c r="DE7" s="38">
        <v>63.92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2018-02-05T09:24:33Z</cp:lastPrinted>
  <dcterms:created xsi:type="dcterms:W3CDTF">2017-12-25T02:08:51Z</dcterms:created>
  <dcterms:modified xsi:type="dcterms:W3CDTF">2018-02-06T10:49:21Z</dcterms:modified>
  <cp:category/>
</cp:coreProperties>
</file>