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<sst xmlns="http://schemas.openxmlformats.org/spreadsheetml/2006/main" count="232" uniqueCount="120">
  <si>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</si>
  <si>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</si>
  <si>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</si>
  <si>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</si>
  <si>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</si>
  <si>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</si>
  <si>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</si>
  <si>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</si>
  <si>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</si>
  <si>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</si>
  <si>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</si>
  <si>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</si>
  <si>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</si>
  <si>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</si>
  <si>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</si>
  <si>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</si>
  <si>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</si>
  <si>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</si>
  <si>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</si>
  <si>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</si>
  <si>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</si>
  <si>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</si>
  <si>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</si>
  <si>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</si>
  <si>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</si>
  <si>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</si>
  <si>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</si>
  <si>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</si>
  <si>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</si>
  <si>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</si>
  <si>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</si>
  <si>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</si>
  <si>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</si>
  <si>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</si>
  <si>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</si>
  <si>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</si>
  <si>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</si>
  <si>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</si>
  <si>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</si>
  <si>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</si>
  <si>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</si>
  <si>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</si>
  <si>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</si>
  <si>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</si>
  <si>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</si>
  <si>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</si>
  <si>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</si>
  <si>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</si>
  <si>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</si>
  <si>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</si>
  <si>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</si>
  <si>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</si>
  <si>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</si>
  <si>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</si>
  <si>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</si>
  <si>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</si>
  <si>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</si>
  <si>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</si>
  <si>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</si>
  <si>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</si>
  <si>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</si>
  <si>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</si>
  <si>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</si>
  <si>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</si>
  <si>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</si>
  <si>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</si>
  <si>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</si>
  <si>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</si>
  <si>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</si>
  <si>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</si>
  <si>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</si>
  <si>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</si>
  <si>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</si>
  <si>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</si>
  <si>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</si>
  <si>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</si>
  <si>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</si>
  <si>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</si>
  <si>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</si>
  <si>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</si>
  <si>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</si>
  <si>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</si>
  <si>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</si>
  <si>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</si>
  <si>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</si>
  <si>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</si>
  <si>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</si>
  <si>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</si>
  <si>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</si>
  <si>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</si>
  <si>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</si>
  <si>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</si>
  <si>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</si>
  <si>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</si>
  <si>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</si>
  <si>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</si>
  <si>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</si>
  <si>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</si>
  <si>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</si>
  <si>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</si>
  <si>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</si>
  <si>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</si>
  <si>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</si>
  <si>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</si>
  <si>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</si>
  <si>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裾野市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</si>
  <si>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</si>
  <si>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</si>
  <si>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</si>
  <si>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</si>
  <si>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</si>
  <si>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</si>
  <si>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</si>
  <si>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</si>
  <si>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</si>
  <si>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</si>
  <si>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</si>
  <si>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各指標とも平成26年度に大きな変動があるが、その要因として公営企業会計の制度改正と当市の料金改定が挙げられる。平成28年度は、前年度とほぼ同水準であり、経営収支比率・料金回収率は平均値を上回り、企業債残高対給水収益比率についても平成14年度以降企業債の借入はしていないため、類似団体と比較して低いものになっている。
　しかしながら、近年の人口減少や節水意識、節水機器の普及から配水量が減少傾向にあるため、施設利用率は平成28年度については、ほぼ前年並みではあるが、下降傾向にあり、平均値を下回るものになっている。また、有収率が類似団体を大きく下回るものとなっており、有収率改善に向けた対策が必要である。</t>
    <rPh sb="1" eb="4">
      <t>カクシヒョウ</t>
    </rPh>
    <rPh sb="6" eb="8">
      <t>ヘイセイ</t>
    </rPh>
    <rPh sb="10" eb="12">
      <t>ネンド</t>
    </rPh>
    <rPh sb="13" eb="14">
      <t>オオ</t>
    </rPh>
    <rPh sb="16" eb="18">
      <t>ヘンドウ</t>
    </rPh>
    <rPh sb="25" eb="27">
      <t>ヨウイン</t>
    </rPh>
    <rPh sb="30" eb="32">
      <t>コウエイ</t>
    </rPh>
    <rPh sb="32" eb="34">
      <t>キギョウ</t>
    </rPh>
    <rPh sb="34" eb="36">
      <t>カイケイ</t>
    </rPh>
    <rPh sb="37" eb="39">
      <t>セイド</t>
    </rPh>
    <rPh sb="39" eb="41">
      <t>カイセイ</t>
    </rPh>
    <rPh sb="42" eb="44">
      <t>トウシ</t>
    </rPh>
    <rPh sb="45" eb="47">
      <t>リョウキン</t>
    </rPh>
    <rPh sb="47" eb="49">
      <t>カイテイ</t>
    </rPh>
    <rPh sb="50" eb="51">
      <t>ア</t>
    </rPh>
    <rPh sb="56" eb="58">
      <t>ヘイセイ</t>
    </rPh>
    <rPh sb="60" eb="61">
      <t>ネン</t>
    </rPh>
    <rPh sb="61" eb="62">
      <t>ド</t>
    </rPh>
    <rPh sb="64" eb="67">
      <t>ゼンネンド</t>
    </rPh>
    <rPh sb="70" eb="73">
      <t>ドウスイジュン</t>
    </rPh>
    <rPh sb="77" eb="79">
      <t>ケイエイ</t>
    </rPh>
    <rPh sb="79" eb="81">
      <t>シュウシ</t>
    </rPh>
    <rPh sb="81" eb="83">
      <t>ヒリツ</t>
    </rPh>
    <rPh sb="84" eb="86">
      <t>リョウキン</t>
    </rPh>
    <rPh sb="86" eb="88">
      <t>カイシュウ</t>
    </rPh>
    <rPh sb="88" eb="89">
      <t>リツ</t>
    </rPh>
    <rPh sb="90" eb="93">
      <t>ヘイキンチ</t>
    </rPh>
    <rPh sb="94" eb="96">
      <t>ウワマワ</t>
    </rPh>
    <rPh sb="98" eb="100">
      <t>キギョウ</t>
    </rPh>
    <rPh sb="100" eb="101">
      <t>サイ</t>
    </rPh>
    <rPh sb="101" eb="103">
      <t>ザンダカ</t>
    </rPh>
    <rPh sb="103" eb="104">
      <t>タイ</t>
    </rPh>
    <rPh sb="104" eb="106">
      <t>キュウスイ</t>
    </rPh>
    <rPh sb="106" eb="108">
      <t>シュウエキ</t>
    </rPh>
    <rPh sb="108" eb="110">
      <t>ヒリツ</t>
    </rPh>
    <rPh sb="115" eb="117">
      <t>ヘイセイ</t>
    </rPh>
    <rPh sb="119" eb="123">
      <t>ネンドイコウ</t>
    </rPh>
    <rPh sb="123" eb="125">
      <t>キギョウ</t>
    </rPh>
    <rPh sb="125" eb="126">
      <t>サイ</t>
    </rPh>
    <rPh sb="127" eb="129">
      <t>カリイレ</t>
    </rPh>
    <rPh sb="138" eb="140">
      <t>ルイジ</t>
    </rPh>
    <rPh sb="140" eb="142">
      <t>ダンタイ</t>
    </rPh>
    <rPh sb="143" eb="145">
      <t>ヒカク</t>
    </rPh>
    <rPh sb="147" eb="148">
      <t>ヒク</t>
    </rPh>
    <rPh sb="167" eb="169">
      <t>キンネン</t>
    </rPh>
    <rPh sb="170" eb="172">
      <t>ジンコウ</t>
    </rPh>
    <rPh sb="172" eb="174">
      <t>ゲンショウ</t>
    </rPh>
    <rPh sb="175" eb="177">
      <t>セッスイ</t>
    </rPh>
    <rPh sb="177" eb="179">
      <t>イシキ</t>
    </rPh>
    <rPh sb="180" eb="182">
      <t>セッスイ</t>
    </rPh>
    <rPh sb="182" eb="184">
      <t>キキ</t>
    </rPh>
    <rPh sb="185" eb="187">
      <t>フキュウ</t>
    </rPh>
    <rPh sb="189" eb="191">
      <t>ハイスイ</t>
    </rPh>
    <rPh sb="191" eb="192">
      <t>リョウ</t>
    </rPh>
    <rPh sb="193" eb="195">
      <t>ゲンショウ</t>
    </rPh>
    <rPh sb="195" eb="197">
      <t>ケイコウ</t>
    </rPh>
    <rPh sb="203" eb="205">
      <t>シセツ</t>
    </rPh>
    <rPh sb="205" eb="208">
      <t>リヨウリツ</t>
    </rPh>
    <rPh sb="209" eb="211">
      <t>ヘイセイ</t>
    </rPh>
    <rPh sb="213" eb="215">
      <t>ネンド</t>
    </rPh>
    <rPh sb="223" eb="225">
      <t>ゼンネン</t>
    </rPh>
    <rPh sb="225" eb="226">
      <t>ナ</t>
    </rPh>
    <rPh sb="233" eb="235">
      <t>カコウ</t>
    </rPh>
    <rPh sb="235" eb="237">
      <t>ケイコウ</t>
    </rPh>
    <rPh sb="241" eb="244">
      <t>ヘイキンチ</t>
    </rPh>
    <rPh sb="245" eb="247">
      <t>シタマワ</t>
    </rPh>
    <rPh sb="260" eb="262">
      <t>ユウシュウ</t>
    </rPh>
    <rPh sb="262" eb="263">
      <t>リツ</t>
    </rPh>
    <rPh sb="264" eb="266">
      <t>ルイジ</t>
    </rPh>
    <rPh sb="266" eb="268">
      <t>ダンタイ</t>
    </rPh>
    <rPh sb="269" eb="270">
      <t>オオ</t>
    </rPh>
    <rPh sb="272" eb="274">
      <t>シタマワ</t>
    </rPh>
    <rPh sb="284" eb="286">
      <t>ユウシュウ</t>
    </rPh>
    <rPh sb="286" eb="287">
      <t>リツ</t>
    </rPh>
    <rPh sb="287" eb="289">
      <t>カイゼン</t>
    </rPh>
    <rPh sb="290" eb="291">
      <t>ム</t>
    </rPh>
    <rPh sb="293" eb="295">
      <t>タイサク</t>
    </rPh>
    <rPh sb="296" eb="298">
      <t>ヒツヨウ</t>
    </rPh>
    <phoneticPr fontId="4"/>
  </si>
  <si>
    <t>　平成26年度の18年ぶりの料金改定による給水収益の増収及び施設の統廃合などの経費削減による費用の減少から経営面が改善され、老朽化した施設の更新も概ね計画通り実行され、現状では安定した経営状況といえる。
　しかしながら、水道事業を取り巻く環境は全国的にも厳しい状況にあり、健全な状態が将来にわたり続く保証はない。当市においても有収水量が減少傾向にあること、施設・管路が更新時期を迎えていることなどから、将来にわたり健全経営、安定供給するために、財政面の更なる強化と費用削減などの経営努力、老朽化した施設・管路の更新、有収率の向上などの課題を計画的かつ効率的にクリアしていく必要がある。</t>
    <rPh sb="1" eb="3">
      <t>ヘイセイ</t>
    </rPh>
    <rPh sb="5" eb="7">
      <t>ネンド</t>
    </rPh>
    <rPh sb="10" eb="11">
      <t>ネン</t>
    </rPh>
    <rPh sb="14" eb="16">
      <t>リョウキン</t>
    </rPh>
    <rPh sb="16" eb="18">
      <t>カイテイ</t>
    </rPh>
    <rPh sb="21" eb="23">
      <t>キュウスイ</t>
    </rPh>
    <rPh sb="23" eb="25">
      <t>シュウエキ</t>
    </rPh>
    <rPh sb="26" eb="28">
      <t>ゾウシュウ</t>
    </rPh>
    <rPh sb="28" eb="29">
      <t>オヨ</t>
    </rPh>
    <rPh sb="30" eb="32">
      <t>シセツ</t>
    </rPh>
    <rPh sb="33" eb="36">
      <t>トウハイゴウ</t>
    </rPh>
    <rPh sb="39" eb="41">
      <t>ケイヒ</t>
    </rPh>
    <rPh sb="41" eb="43">
      <t>サクゲン</t>
    </rPh>
    <rPh sb="46" eb="48">
      <t>ヒヨウ</t>
    </rPh>
    <rPh sb="49" eb="51">
      <t>ゲンショウ</t>
    </rPh>
    <rPh sb="53" eb="55">
      <t>ケイエイ</t>
    </rPh>
    <rPh sb="55" eb="56">
      <t>メン</t>
    </rPh>
    <rPh sb="57" eb="59">
      <t>カイゼン</t>
    </rPh>
    <rPh sb="62" eb="65">
      <t>ロウキュウカ</t>
    </rPh>
    <rPh sb="67" eb="69">
      <t>シセツ</t>
    </rPh>
    <rPh sb="70" eb="72">
      <t>コウシン</t>
    </rPh>
    <rPh sb="73" eb="74">
      <t>オオム</t>
    </rPh>
    <rPh sb="75" eb="77">
      <t>ケイカク</t>
    </rPh>
    <rPh sb="77" eb="78">
      <t>トオ</t>
    </rPh>
    <rPh sb="79" eb="81">
      <t>ジッコウ</t>
    </rPh>
    <rPh sb="84" eb="86">
      <t>ゲンジョウ</t>
    </rPh>
    <rPh sb="88" eb="90">
      <t>アンテイ</t>
    </rPh>
    <rPh sb="92" eb="94">
      <t>ケイエイ</t>
    </rPh>
    <rPh sb="94" eb="96">
      <t>ジョウキョウ</t>
    </rPh>
    <rPh sb="110" eb="112">
      <t>スイドウ</t>
    </rPh>
    <rPh sb="112" eb="114">
      <t>ジギョウ</t>
    </rPh>
    <rPh sb="115" eb="116">
      <t>ト</t>
    </rPh>
    <rPh sb="117" eb="118">
      <t>マ</t>
    </rPh>
    <rPh sb="119" eb="121">
      <t>カンキョウ</t>
    </rPh>
    <rPh sb="122" eb="125">
      <t>ゼンコクテキ</t>
    </rPh>
    <rPh sb="127" eb="128">
      <t>キビ</t>
    </rPh>
    <rPh sb="130" eb="132">
      <t>ジョウキョウ</t>
    </rPh>
    <rPh sb="136" eb="138">
      <t>ケンゼン</t>
    </rPh>
    <rPh sb="139" eb="141">
      <t>ジョウタイ</t>
    </rPh>
    <rPh sb="142" eb="144">
      <t>ショウライ</t>
    </rPh>
    <rPh sb="148" eb="149">
      <t>ツヅ</t>
    </rPh>
    <rPh sb="150" eb="152">
      <t>ホショウ</t>
    </rPh>
    <rPh sb="156" eb="158">
      <t>トウシ</t>
    </rPh>
    <rPh sb="163" eb="165">
      <t>ユウシュウ</t>
    </rPh>
    <rPh sb="165" eb="167">
      <t>スイリョウ</t>
    </rPh>
    <rPh sb="168" eb="170">
      <t>ゲンショウ</t>
    </rPh>
    <rPh sb="170" eb="172">
      <t>ケイコウ</t>
    </rPh>
    <rPh sb="178" eb="180">
      <t>シセツ</t>
    </rPh>
    <rPh sb="181" eb="183">
      <t>カンロ</t>
    </rPh>
    <rPh sb="184" eb="186">
      <t>コウシン</t>
    </rPh>
    <rPh sb="186" eb="188">
      <t>ジキ</t>
    </rPh>
    <rPh sb="189" eb="190">
      <t>ムカ</t>
    </rPh>
    <rPh sb="201" eb="203">
      <t>ショウライ</t>
    </rPh>
    <rPh sb="207" eb="209">
      <t>ケンゼン</t>
    </rPh>
    <rPh sb="209" eb="211">
      <t>ケイエイ</t>
    </rPh>
    <rPh sb="212" eb="214">
      <t>アンテイ</t>
    </rPh>
    <rPh sb="214" eb="216">
      <t>キョウキュウ</t>
    </rPh>
    <rPh sb="222" eb="225">
      <t>ザイセイメン</t>
    </rPh>
    <rPh sb="226" eb="227">
      <t>サラ</t>
    </rPh>
    <rPh sb="229" eb="231">
      <t>キョウカ</t>
    </rPh>
    <rPh sb="232" eb="234">
      <t>ヒヨウ</t>
    </rPh>
    <rPh sb="234" eb="236">
      <t>サクゲン</t>
    </rPh>
    <rPh sb="239" eb="241">
      <t>ケイエイ</t>
    </rPh>
    <rPh sb="241" eb="243">
      <t>ドリョク</t>
    </rPh>
    <rPh sb="244" eb="247">
      <t>ロウキュウカ</t>
    </rPh>
    <rPh sb="249" eb="251">
      <t>シセツ</t>
    </rPh>
    <rPh sb="252" eb="254">
      <t>カンロ</t>
    </rPh>
    <rPh sb="255" eb="257">
      <t>コウシン</t>
    </rPh>
    <rPh sb="258" eb="260">
      <t>ユウシュウ</t>
    </rPh>
    <rPh sb="260" eb="261">
      <t>リツ</t>
    </rPh>
    <rPh sb="262" eb="264">
      <t>コウジョウ</t>
    </rPh>
    <rPh sb="267" eb="269">
      <t>カダイ</t>
    </rPh>
    <rPh sb="270" eb="273">
      <t>ケイカクテキ</t>
    </rPh>
    <rPh sb="275" eb="278">
      <t>コウリツテキ</t>
    </rPh>
    <rPh sb="286" eb="288">
      <t>ヒツヨウ</t>
    </rPh>
    <phoneticPr fontId="4"/>
  </si>
  <si>
    <t>有形固定資産減価償却率については、類似団体・全国平均とほぼ同水準である。管路経年化率は、平成27年度にアセットマネジメント（資産調査）を行い、これに基づいた更新計画により、前年対比でも減少し、類似団体・全国平均を大きく下回る結果となった。しかしながら、今後数年間に耐用年数を迎える管路も多く、更新サイクルを考えた場合、現在保有する全ての管を更新するには時間がかかりすぎるため、平成28年度に策定した新水道ビジョンに基づき計画を実行していく。
　管路更新率については、前年対比で減少しているものの、類似団体・全国平均とほぼ同率である。</t>
    <rPh sb="0" eb="2">
      <t>ユウケイ</t>
    </rPh>
    <rPh sb="2" eb="4">
      <t>コテイ</t>
    </rPh>
    <rPh sb="4" eb="6">
      <t>シサン</t>
    </rPh>
    <rPh sb="6" eb="8">
      <t>ゲンカ</t>
    </rPh>
    <rPh sb="8" eb="10">
      <t>ショウキャク</t>
    </rPh>
    <rPh sb="10" eb="11">
      <t>リツ</t>
    </rPh>
    <rPh sb="17" eb="19">
      <t>ルイジ</t>
    </rPh>
    <rPh sb="19" eb="21">
      <t>ダンタイ</t>
    </rPh>
    <rPh sb="22" eb="24">
      <t>ゼンコク</t>
    </rPh>
    <rPh sb="24" eb="26">
      <t>ヘイキン</t>
    </rPh>
    <rPh sb="29" eb="32">
      <t>ドウスイジュン</t>
    </rPh>
    <rPh sb="36" eb="38">
      <t>カンロ</t>
    </rPh>
    <rPh sb="38" eb="41">
      <t>ケイネンカ</t>
    </rPh>
    <rPh sb="41" eb="42">
      <t>リツ</t>
    </rPh>
    <rPh sb="44" eb="46">
      <t>ヘイセイ</t>
    </rPh>
    <rPh sb="48" eb="50">
      <t>ネンド</t>
    </rPh>
    <rPh sb="62" eb="64">
      <t>シサン</t>
    </rPh>
    <rPh sb="64" eb="66">
      <t>チョウサ</t>
    </rPh>
    <rPh sb="68" eb="69">
      <t>オコナ</t>
    </rPh>
    <rPh sb="74" eb="75">
      <t>モト</t>
    </rPh>
    <rPh sb="78" eb="80">
      <t>コウシン</t>
    </rPh>
    <rPh sb="80" eb="82">
      <t>ケイカク</t>
    </rPh>
    <rPh sb="86" eb="88">
      <t>ゼンネン</t>
    </rPh>
    <rPh sb="88" eb="90">
      <t>タイヒ</t>
    </rPh>
    <rPh sb="92" eb="94">
      <t>ゲンショウ</t>
    </rPh>
    <rPh sb="96" eb="98">
      <t>ルイジ</t>
    </rPh>
    <rPh sb="98" eb="100">
      <t>ダンタイ</t>
    </rPh>
    <rPh sb="101" eb="103">
      <t>ゼンコク</t>
    </rPh>
    <rPh sb="103" eb="105">
      <t>ヘイキン</t>
    </rPh>
    <rPh sb="106" eb="107">
      <t>オオ</t>
    </rPh>
    <rPh sb="109" eb="111">
      <t>シタマワ</t>
    </rPh>
    <rPh sb="112" eb="114">
      <t>ケッカ</t>
    </rPh>
    <rPh sb="126" eb="128">
      <t>コンゴ</t>
    </rPh>
    <rPh sb="128" eb="131">
      <t>スウネンカン</t>
    </rPh>
    <rPh sb="132" eb="134">
      <t>タイヨウ</t>
    </rPh>
    <rPh sb="134" eb="136">
      <t>ネンスウ</t>
    </rPh>
    <rPh sb="137" eb="138">
      <t>ムカ</t>
    </rPh>
    <rPh sb="140" eb="142">
      <t>カンロ</t>
    </rPh>
    <rPh sb="143" eb="144">
      <t>オオ</t>
    </rPh>
    <rPh sb="146" eb="148">
      <t>コウシン</t>
    </rPh>
    <rPh sb="153" eb="154">
      <t>カンガ</t>
    </rPh>
    <rPh sb="156" eb="158">
      <t>バアイ</t>
    </rPh>
    <rPh sb="159" eb="161">
      <t>ゲンザイ</t>
    </rPh>
    <rPh sb="161" eb="163">
      <t>ホユウ</t>
    </rPh>
    <rPh sb="165" eb="166">
      <t>スベ</t>
    </rPh>
    <rPh sb="168" eb="169">
      <t>カン</t>
    </rPh>
    <rPh sb="170" eb="172">
      <t>コウシン</t>
    </rPh>
    <rPh sb="176" eb="178">
      <t>ジカン</t>
    </rPh>
    <rPh sb="188" eb="190">
      <t>ヘイセイ</t>
    </rPh>
    <rPh sb="192" eb="193">
      <t>ネン</t>
    </rPh>
    <rPh sb="193" eb="194">
      <t>ド</t>
    </rPh>
    <rPh sb="195" eb="197">
      <t>サクテイ</t>
    </rPh>
    <rPh sb="199" eb="200">
      <t>シン</t>
    </rPh>
    <rPh sb="200" eb="202">
      <t>スイドウ</t>
    </rPh>
    <rPh sb="207" eb="208">
      <t>モト</t>
    </rPh>
    <rPh sb="210" eb="212">
      <t>ケイカク</t>
    </rPh>
    <rPh sb="213" eb="215">
      <t>ジッコウ</t>
    </rPh>
    <rPh sb="222" eb="224">
      <t>カンロ</t>
    </rPh>
    <rPh sb="224" eb="226">
      <t>コウシン</t>
    </rPh>
    <rPh sb="226" eb="227">
      <t>リツ</t>
    </rPh>
    <rPh sb="233" eb="235">
      <t>ゼンネン</t>
    </rPh>
    <rPh sb="235" eb="237">
      <t>タイヒ</t>
    </rPh>
    <rPh sb="238" eb="240">
      <t>ゲンショウ</t>
    </rPh>
    <rPh sb="248" eb="250">
      <t>ルイジ</t>
    </rPh>
    <rPh sb="250" eb="252">
      <t>ダンタイ</t>
    </rPh>
    <rPh sb="253" eb="255">
      <t>ゼンコク</t>
    </rPh>
    <rPh sb="255" eb="257">
      <t>ヘイキン</t>
    </rPh>
    <rPh sb="260" eb="262">
      <t>ドウリツ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</si>
</sst>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0.68</c:v>
                </c:pt>
                <c:pt idx="1">
                  <c:v>0.78</c:v>
                </c:pt>
                <c:pt idx="2">
                  <c:v>0.78</c:v>
                </c:pt>
                <c:pt idx="3">
                  <c:v>1.68</c:v>
                </c:pt>
                <c:pt idx="4">
                  <c:v>0.76</c:v>
                </c:pt>
              </c:numCache>
            </c:numRef>
          </c:val>
        </c:ser>
        <c:dLbls>
          <c:showLegendKey val="0"/>
          <c:showVal val="0"/>
          <c:showCatName val="0"/>
          <c:showSerName val="0"/>
          <c:showPercent val="0"/>
          <c:showBubbleSize val="0"/>
        </c:dLbls>
        <c:gapWidth val="150"/>
        <c:axId val="101470208"/>
        <c:axId val="101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1470208"/>
        <c:axId val="101472128"/>
      </c:lineChart>
      <c:dateAx>
        <c:axId val="101470208"/>
        <c:scaling>
          <c:orientation val="minMax"/>
        </c:scaling>
        <c:delete val="1"/>
        <c:axPos val="b"/>
        <c:numFmt formatCode="ge" sourceLinked="1"/>
        <c:majorTickMark val="none"/>
        <c:minorTickMark val="none"/>
        <c:tickLblPos val="none"/>
        <c:crossAx val="101472128"/>
        <c:crosses val="autoZero"/>
        <c:auto val="1"/>
        <c:lblOffset val="100"/>
        <c:baseTimeUnit val="years"/>
      </c:dateAx>
      <c:valAx>
        <c:axId val="101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60.18</c:v>
                </c:pt>
                <c:pt idx="1">
                  <c:v>59</c:v>
                </c:pt>
                <c:pt idx="2">
                  <c:v>58.21</c:v>
                </c:pt>
                <c:pt idx="3">
                  <c:v>57.29</c:v>
                </c:pt>
                <c:pt idx="4">
                  <c:v>57.32</c:v>
                </c:pt>
              </c:numCache>
            </c:numRef>
          </c:val>
        </c:ser>
        <c:dLbls>
          <c:showLegendKey val="0"/>
          <c:showVal val="0"/>
          <c:showCatName val="0"/>
          <c:showSerName val="0"/>
          <c:showPercent val="0"/>
          <c:showBubbleSize val="0"/>
        </c:dLbls>
        <c:gapWidth val="150"/>
        <c:axId val="105902464"/>
        <c:axId val="105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5902464"/>
        <c:axId val="105904384"/>
      </c:lineChart>
      <c:dateAx>
        <c:axId val="105902464"/>
        <c:scaling>
          <c:orientation val="minMax"/>
        </c:scaling>
        <c:delete val="1"/>
        <c:axPos val="b"/>
        <c:numFmt formatCode="ge" sourceLinked="1"/>
        <c:majorTickMark val="none"/>
        <c:minorTickMark val="none"/>
        <c:tickLblPos val="none"/>
        <c:crossAx val="105904384"/>
        <c:crosses val="autoZero"/>
        <c:auto val="1"/>
        <c:lblOffset val="100"/>
        <c:baseTimeUnit val="years"/>
      </c:dateAx>
      <c:valAx>
        <c:axId val="105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80.959999999999994</c:v>
                </c:pt>
                <c:pt idx="1">
                  <c:v>81.05</c:v>
                </c:pt>
                <c:pt idx="2">
                  <c:v>80.5</c:v>
                </c:pt>
                <c:pt idx="3">
                  <c:v>80.2</c:v>
                </c:pt>
                <c:pt idx="4">
                  <c:v>80.319999999999993</c:v>
                </c:pt>
              </c:numCache>
            </c:numRef>
          </c:val>
        </c:ser>
        <c:dLbls>
          <c:showLegendKey val="0"/>
          <c:showVal val="0"/>
          <c:showCatName val="0"/>
          <c:showSerName val="0"/>
          <c:showPercent val="0"/>
          <c:showBubbleSize val="0"/>
        </c:dLbls>
        <c:gapWidth val="150"/>
        <c:axId val="105537536"/>
        <c:axId val="105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5537536"/>
        <c:axId val="105539456"/>
      </c:lineChart>
      <c:dateAx>
        <c:axId val="105537536"/>
        <c:scaling>
          <c:orientation val="minMax"/>
        </c:scaling>
        <c:delete val="1"/>
        <c:axPos val="b"/>
        <c:numFmt formatCode="ge" sourceLinked="1"/>
        <c:majorTickMark val="none"/>
        <c:minorTickMark val="none"/>
        <c:tickLblPos val="none"/>
        <c:crossAx val="105539456"/>
        <c:crosses val="autoZero"/>
        <c:auto val="1"/>
        <c:lblOffset val="100"/>
        <c:baseTimeUnit val="years"/>
      </c:dateAx>
      <c:valAx>
        <c:axId val="105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102.71</c:v>
                </c:pt>
                <c:pt idx="1">
                  <c:v>101.94</c:v>
                </c:pt>
                <c:pt idx="2">
                  <c:v>132.38</c:v>
                </c:pt>
                <c:pt idx="3">
                  <c:v>136.91999999999999</c:v>
                </c:pt>
                <c:pt idx="4">
                  <c:v>139.32</c:v>
                </c:pt>
              </c:numCache>
            </c:numRef>
          </c:val>
        </c:ser>
        <c:dLbls>
          <c:showLegendKey val="0"/>
          <c:showVal val="0"/>
          <c:showCatName val="0"/>
          <c:showSerName val="0"/>
          <c:showPercent val="0"/>
          <c:showBubbleSize val="0"/>
        </c:dLbls>
        <c:gapWidth val="150"/>
        <c:axId val="101514624"/>
        <c:axId val="1030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1514624"/>
        <c:axId val="103093760"/>
      </c:lineChart>
      <c:dateAx>
        <c:axId val="101514624"/>
        <c:scaling>
          <c:orientation val="minMax"/>
        </c:scaling>
        <c:delete val="1"/>
        <c:axPos val="b"/>
        <c:numFmt formatCode="ge" sourceLinked="1"/>
        <c:majorTickMark val="none"/>
        <c:minorTickMark val="none"/>
        <c:tickLblPos val="none"/>
        <c:crossAx val="103093760"/>
        <c:crosses val="autoZero"/>
        <c:auto val="1"/>
        <c:lblOffset val="100"/>
        <c:baseTimeUnit val="years"/>
      </c:dateAx>
      <c:valAx>
        <c:axId val="10309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39.72</c:v>
                </c:pt>
                <c:pt idx="1">
                  <c:v>41.36</c:v>
                </c:pt>
                <c:pt idx="2">
                  <c:v>42.78</c:v>
                </c:pt>
                <c:pt idx="3">
                  <c:v>44.27</c:v>
                </c:pt>
                <c:pt idx="4">
                  <c:v>46.17</c:v>
                </c:pt>
              </c:numCache>
            </c:numRef>
          </c:val>
        </c:ser>
        <c:dLbls>
          <c:showLegendKey val="0"/>
          <c:showVal val="0"/>
          <c:showCatName val="0"/>
          <c:showSerName val="0"/>
          <c:showPercent val="0"/>
          <c:showBubbleSize val="0"/>
        </c:dLbls>
        <c:gapWidth val="150"/>
        <c:axId val="103103488"/>
        <c:axId val="103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3103488"/>
        <c:axId val="103138432"/>
      </c:lineChart>
      <c:dateAx>
        <c:axId val="103103488"/>
        <c:scaling>
          <c:orientation val="minMax"/>
        </c:scaling>
        <c:delete val="1"/>
        <c:axPos val="b"/>
        <c:numFmt formatCode="ge" sourceLinked="1"/>
        <c:majorTickMark val="none"/>
        <c:minorTickMark val="none"/>
        <c:tickLblPos val="none"/>
        <c:crossAx val="103138432"/>
        <c:crosses val="autoZero"/>
        <c:auto val="1"/>
        <c:lblOffset val="100"/>
        <c:baseTimeUnit val="years"/>
      </c:dateAx>
      <c:valAx>
        <c:axId val="103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7.55</c:v>
                </c:pt>
                <c:pt idx="1">
                  <c:v>7.61</c:v>
                </c:pt>
                <c:pt idx="2">
                  <c:v>8.39</c:v>
                </c:pt>
                <c:pt idx="3">
                  <c:v>10.220000000000001</c:v>
                </c:pt>
                <c:pt idx="4">
                  <c:v>9.33</c:v>
                </c:pt>
              </c:numCache>
            </c:numRef>
          </c:val>
        </c:ser>
        <c:dLbls>
          <c:showLegendKey val="0"/>
          <c:showVal val="0"/>
          <c:showCatName val="0"/>
          <c:showSerName val="0"/>
          <c:showPercent val="0"/>
          <c:showBubbleSize val="0"/>
        </c:dLbls>
        <c:gapWidth val="150"/>
        <c:axId val="103174528"/>
        <c:axId val="1031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3174528"/>
        <c:axId val="103176448"/>
      </c:lineChart>
      <c:dateAx>
        <c:axId val="103174528"/>
        <c:scaling>
          <c:orientation val="minMax"/>
        </c:scaling>
        <c:delete val="1"/>
        <c:axPos val="b"/>
        <c:numFmt formatCode="ge" sourceLinked="1"/>
        <c:majorTickMark val="none"/>
        <c:minorTickMark val="none"/>
        <c:tickLblPos val="none"/>
        <c:crossAx val="103176448"/>
        <c:crosses val="autoZero"/>
        <c:auto val="1"/>
        <c:lblOffset val="100"/>
        <c:baseTimeUnit val="years"/>
      </c:dateAx>
      <c:valAx>
        <c:axId val="1031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82272"/>
        <c:axId val="105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5382272"/>
        <c:axId val="105384192"/>
      </c:lineChart>
      <c:dateAx>
        <c:axId val="105382272"/>
        <c:scaling>
          <c:orientation val="minMax"/>
        </c:scaling>
        <c:delete val="1"/>
        <c:axPos val="b"/>
        <c:numFmt formatCode="ge" sourceLinked="1"/>
        <c:majorTickMark val="none"/>
        <c:minorTickMark val="none"/>
        <c:tickLblPos val="none"/>
        <c:crossAx val="105384192"/>
        <c:crosses val="autoZero"/>
        <c:auto val="1"/>
        <c:lblOffset val="100"/>
        <c:baseTimeUnit val="years"/>
      </c:dateAx>
      <c:valAx>
        <c:axId val="10538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5961.4</c:v>
                </c:pt>
                <c:pt idx="1">
                  <c:v>8459.7900000000009</c:v>
                </c:pt>
                <c:pt idx="2">
                  <c:v>1017</c:v>
                </c:pt>
                <c:pt idx="3">
                  <c:v>1207.03</c:v>
                </c:pt>
                <c:pt idx="4">
                  <c:v>1302.9100000000001</c:v>
                </c:pt>
              </c:numCache>
            </c:numRef>
          </c:val>
        </c:ser>
        <c:dLbls>
          <c:showLegendKey val="0"/>
          <c:showVal val="0"/>
          <c:showCatName val="0"/>
          <c:showSerName val="0"/>
          <c:showPercent val="0"/>
          <c:showBubbleSize val="0"/>
        </c:dLbls>
        <c:gapWidth val="150"/>
        <c:axId val="105423232"/>
        <c:axId val="105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5423232"/>
        <c:axId val="105425152"/>
      </c:lineChart>
      <c:dateAx>
        <c:axId val="105423232"/>
        <c:scaling>
          <c:orientation val="minMax"/>
        </c:scaling>
        <c:delete val="1"/>
        <c:axPos val="b"/>
        <c:numFmt formatCode="ge" sourceLinked="1"/>
        <c:majorTickMark val="none"/>
        <c:minorTickMark val="none"/>
        <c:tickLblPos val="none"/>
        <c:crossAx val="105425152"/>
        <c:crosses val="autoZero"/>
        <c:auto val="1"/>
        <c:lblOffset val="100"/>
        <c:baseTimeUnit val="years"/>
      </c:dateAx>
      <c:valAx>
        <c:axId val="10542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254.56</c:v>
                </c:pt>
                <c:pt idx="1">
                  <c:v>242.83</c:v>
                </c:pt>
                <c:pt idx="2">
                  <c:v>209.14</c:v>
                </c:pt>
                <c:pt idx="3">
                  <c:v>192.32</c:v>
                </c:pt>
                <c:pt idx="4">
                  <c:v>174.82</c:v>
                </c:pt>
              </c:numCache>
            </c:numRef>
          </c:val>
        </c:ser>
        <c:dLbls>
          <c:showLegendKey val="0"/>
          <c:showVal val="0"/>
          <c:showCatName val="0"/>
          <c:showSerName val="0"/>
          <c:showPercent val="0"/>
          <c:showBubbleSize val="0"/>
        </c:dLbls>
        <c:gapWidth val="150"/>
        <c:axId val="105437440"/>
        <c:axId val="1057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5437440"/>
        <c:axId val="105787776"/>
      </c:lineChart>
      <c:dateAx>
        <c:axId val="105437440"/>
        <c:scaling>
          <c:orientation val="minMax"/>
        </c:scaling>
        <c:delete val="1"/>
        <c:axPos val="b"/>
        <c:numFmt formatCode="ge" sourceLinked="1"/>
        <c:majorTickMark val="none"/>
        <c:minorTickMark val="none"/>
        <c:tickLblPos val="none"/>
        <c:crossAx val="105787776"/>
        <c:crosses val="autoZero"/>
        <c:auto val="1"/>
        <c:lblOffset val="100"/>
        <c:baseTimeUnit val="years"/>
      </c:dateAx>
      <c:valAx>
        <c:axId val="10578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97.37</c:v>
                </c:pt>
                <c:pt idx="1">
                  <c:v>95.08</c:v>
                </c:pt>
                <c:pt idx="2">
                  <c:v>135.49</c:v>
                </c:pt>
                <c:pt idx="3">
                  <c:v>139.09</c:v>
                </c:pt>
                <c:pt idx="4">
                  <c:v>141.31</c:v>
                </c:pt>
              </c:numCache>
            </c:numRef>
          </c:val>
        </c:ser>
        <c:dLbls>
          <c:showLegendKey val="0"/>
          <c:showVal val="0"/>
          <c:showCatName val="0"/>
          <c:showSerName val="0"/>
          <c:showPercent val="0"/>
          <c:showBubbleSize val="0"/>
        </c:dLbls>
        <c:gapWidth val="150"/>
        <c:axId val="105813888"/>
        <c:axId val="105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5813888"/>
        <c:axId val="105828352"/>
      </c:lineChart>
      <c:dateAx>
        <c:axId val="105813888"/>
        <c:scaling>
          <c:orientation val="minMax"/>
        </c:scaling>
        <c:delete val="1"/>
        <c:axPos val="b"/>
        <c:numFmt formatCode="ge" sourceLinked="1"/>
        <c:majorTickMark val="none"/>
        <c:minorTickMark val="none"/>
        <c:tickLblPos val="none"/>
        <c:crossAx val="105828352"/>
        <c:crosses val="autoZero"/>
        <c:auto val="1"/>
        <c:lblOffset val="100"/>
        <c:baseTimeUnit val="years"/>
      </c:dateAx>
      <c:valAx>
        <c:axId val="105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122.16</c:v>
                </c:pt>
                <c:pt idx="1">
                  <c:v>124.98</c:v>
                </c:pt>
                <c:pt idx="2">
                  <c:v>96.48</c:v>
                </c:pt>
                <c:pt idx="3">
                  <c:v>95.71</c:v>
                </c:pt>
                <c:pt idx="4">
                  <c:v>94.49</c:v>
                </c:pt>
              </c:numCache>
            </c:numRef>
          </c:val>
        </c:ser>
        <c:dLbls>
          <c:showLegendKey val="0"/>
          <c:showVal val="0"/>
          <c:showCatName val="0"/>
          <c:showSerName val="0"/>
          <c:showPercent val="0"/>
          <c:showBubbleSize val="0"/>
        </c:dLbls>
        <c:gapWidth val="150"/>
        <c:axId val="105857792"/>
        <c:axId val="1058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5857792"/>
        <c:axId val="105859712"/>
      </c:lineChart>
      <c:dateAx>
        <c:axId val="105857792"/>
        <c:scaling>
          <c:orientation val="minMax"/>
        </c:scaling>
        <c:delete val="1"/>
        <c:axPos val="b"/>
        <c:numFmt formatCode="ge" sourceLinked="1"/>
        <c:majorTickMark val="none"/>
        <c:minorTickMark val="none"/>
        <c:tickLblPos val="none"/>
        <c:crossAx val="105859712"/>
        <c:crosses val="autoZero"/>
        <c:auto val="1"/>
        <c:lblOffset val="100"/>
        <c:baseTimeUnit val="years"/>
      </c:dateAx>
      <c:valAx>
        <c:axId val="1058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7"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裾野市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52711</v>
      </c>
      <c r="AM8" s="61"/>
      <c r="AN8" s="61"/>
      <c r="AO8" s="61"/>
      <c r="AP8" s="61"/>
      <c r="AQ8" s="61"/>
      <c r="AR8" s="61"/>
      <c r="AS8" s="61"/>
      <c r="AT8" s="51">
        <f>データ!$S$6</f>
        <v>138.12</v>
      </c>
      <c r="AU8" s="52"/>
      <c r="AV8" s="52"/>
      <c r="AW8" s="52"/>
      <c r="AX8" s="52"/>
      <c r="AY8" s="52"/>
      <c r="AZ8" s="52"/>
      <c r="BA8" s="52"/>
      <c r="BB8" s="53">
        <f>データ!$T$6</f>
        <v>381.63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87.81</v>
      </c>
      <c r="J10" s="52"/>
      <c r="K10" s="52"/>
      <c r="L10" s="52"/>
      <c r="M10" s="52"/>
      <c r="N10" s="52"/>
      <c r="O10" s="64"/>
      <c r="P10" s="53">
        <f>データ!$P$6</f>
        <v>95.8</v>
      </c>
      <c r="Q10" s="53"/>
      <c r="R10" s="53"/>
      <c r="S10" s="53"/>
      <c r="T10" s="53"/>
      <c r="U10" s="53"/>
      <c r="V10" s="53"/>
      <c r="W10" s="61">
        <f>データ!$Q$6</f>
        <v>2430</v>
      </c>
      <c r="X10" s="61"/>
      <c r="Y10" s="61"/>
      <c r="Z10" s="61"/>
      <c r="AA10" s="61"/>
      <c r="AB10" s="61"/>
      <c r="AC10" s="61"/>
      <c r="AD10" s="2"/>
      <c r="AE10" s="2"/>
      <c r="AF10" s="2"/>
      <c r="AG10" s="2"/>
      <c r="AH10" s="5"/>
      <c r="AI10" s="5"/>
      <c r="AJ10" s="5"/>
      <c r="AK10" s="5"/>
      <c r="AL10" s="61">
        <f>データ!$U$6</f>
        <v>50382</v>
      </c>
      <c r="AM10" s="61"/>
      <c r="AN10" s="61"/>
      <c r="AO10" s="61"/>
      <c r="AP10" s="61"/>
      <c r="AQ10" s="61"/>
      <c r="AR10" s="61"/>
      <c r="AS10" s="61"/>
      <c r="AT10" s="51">
        <f>データ!$V$6</f>
        <v>27.23</v>
      </c>
      <c r="AU10" s="52"/>
      <c r="AV10" s="52"/>
      <c r="AW10" s="52"/>
      <c r="AX10" s="52"/>
      <c r="AY10" s="52"/>
      <c r="AZ10" s="52"/>
      <c r="BA10" s="52"/>
      <c r="BB10" s="53">
        <f>データ!$W$6</f>
        <v>1850.24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222208</v>
      </c>
      <c r="D6" s="34">
        <f t="shared" si="3"/>
        <v>46</v>
      </c>
      <c r="E6" s="34">
        <f t="shared" si="3"/>
        <v>1</v>
      </c>
      <c r="F6" s="34">
        <f t="shared" si="3"/>
        <v>0</v>
      </c>
      <c r="G6" s="34">
        <f t="shared" si="3"/>
        <v>1</v>
      </c>
      <c r="H6" s="34" t="str">
        <f t="shared" si="3"/>
        <v>静岡県　裾野市</v>
      </c>
      <c r="I6" s="34" t="str">
        <f t="shared" si="3"/>
        <v>法適用</v>
      </c>
      <c r="J6" s="34" t="str">
        <f t="shared" si="3"/>
        <v>水道事業</v>
      </c>
      <c r="K6" s="34" t="str">
        <f t="shared" si="3"/>
        <v>末端給水事業</v>
      </c>
      <c r="L6" s="34" t="str">
        <f t="shared" si="3"/>
        <v>A4</v>
      </c>
      <c r="M6" s="34">
        <f t="shared" si="3"/>
        <v>0</v>
      </c>
      <c r="N6" s="35" t="str">
        <f t="shared" si="3"/>
        <v>-</v>
      </c>
      <c r="O6" s="35">
        <f t="shared" si="3"/>
        <v>87.81</v>
      </c>
      <c r="P6" s="35">
        <f t="shared" si="3"/>
        <v>95.8</v>
      </c>
      <c r="Q6" s="35">
        <f t="shared" si="3"/>
        <v>2430</v>
      </c>
      <c r="R6" s="35">
        <f t="shared" si="3"/>
        <v>52711</v>
      </c>
      <c r="S6" s="35">
        <f t="shared" si="3"/>
        <v>138.12</v>
      </c>
      <c r="T6" s="35">
        <f t="shared" si="3"/>
        <v>381.63</v>
      </c>
      <c r="U6" s="35">
        <f t="shared" si="3"/>
        <v>50382</v>
      </c>
      <c r="V6" s="35">
        <f t="shared" si="3"/>
        <v>27.23</v>
      </c>
      <c r="W6" s="35">
        <f t="shared" si="3"/>
        <v>1850.24</v>
      </c>
      <c r="X6" s="36">
        <f>IF(X7="",NA(),X7)</f>
        <v>102.71</v>
      </c>
      <c r="Y6" s="36">
        <f t="shared" ref="Y6:AG6" si="4">IF(Y7="",NA(),Y7)</f>
        <v>101.94</v>
      </c>
      <c r="Z6" s="36">
        <f t="shared" si="4"/>
        <v>132.38</v>
      </c>
      <c r="AA6" s="36">
        <f t="shared" si="4"/>
        <v>136.91999999999999</v>
      </c>
      <c r="AB6" s="36">
        <f t="shared" si="4"/>
        <v>139.32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5961.4</v>
      </c>
      <c r="AU6" s="36">
        <f t="shared" ref="AU6:BC6" si="6">IF(AU7="",NA(),AU7)</f>
        <v>8459.7900000000009</v>
      </c>
      <c r="AV6" s="36">
        <f t="shared" si="6"/>
        <v>1017</v>
      </c>
      <c r="AW6" s="36">
        <f t="shared" si="6"/>
        <v>1207.03</v>
      </c>
      <c r="AX6" s="36">
        <f t="shared" si="6"/>
        <v>1302.9100000000001</v>
      </c>
      <c r="AY6" s="36">
        <f t="shared" si="6"/>
        <v>701</v>
      </c>
      <c r="AZ6" s="36">
        <f t="shared" si="6"/>
        <v>739.59</v>
      </c>
      <c r="BA6" s="36">
        <f t="shared" si="6"/>
        <v>335.95</v>
      </c>
      <c r="BB6" s="36">
        <f t="shared" si="6"/>
        <v>346.59</v>
      </c>
      <c r="BC6" s="36">
        <f t="shared" si="6"/>
        <v>357.82</v>
      </c>
      <c r="BD6" s="35" t="str">
        <f>IF(BD7="","",IF(BD7="-","【-】","【"&amp;SUBSTITUTE(TEXT(BD7,"#,##0.00"),"-","△")&amp;"】"))</f>
        <v>【262.87】</v>
      </c>
      <c r="BE6" s="36">
        <f>IF(BE7="",NA(),BE7)</f>
        <v>254.56</v>
      </c>
      <c r="BF6" s="36">
        <f t="shared" ref="BF6:BN6" si="7">IF(BF7="",NA(),BF7)</f>
        <v>242.83</v>
      </c>
      <c r="BG6" s="36">
        <f t="shared" si="7"/>
        <v>209.14</v>
      </c>
      <c r="BH6" s="36">
        <f t="shared" si="7"/>
        <v>192.32</v>
      </c>
      <c r="BI6" s="36">
        <f t="shared" si="7"/>
        <v>174.82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97.37</v>
      </c>
      <c r="BQ6" s="36">
        <f t="shared" ref="BQ6:BY6" si="8">IF(BQ7="",NA(),BQ7)</f>
        <v>95.08</v>
      </c>
      <c r="BR6" s="36">
        <f t="shared" si="8"/>
        <v>135.49</v>
      </c>
      <c r="BS6" s="36">
        <f t="shared" si="8"/>
        <v>139.09</v>
      </c>
      <c r="BT6" s="36">
        <f t="shared" si="8"/>
        <v>141.31</v>
      </c>
      <c r="BU6" s="36">
        <f t="shared" si="8"/>
        <v>100.27</v>
      </c>
      <c r="BV6" s="36">
        <f t="shared" si="8"/>
        <v>99.46</v>
      </c>
      <c r="BW6" s="36">
        <f t="shared" si="8"/>
        <v>105.21</v>
      </c>
      <c r="BX6" s="36">
        <f t="shared" si="8"/>
        <v>105.71</v>
      </c>
      <c r="BY6" s="36">
        <f t="shared" si="8"/>
        <v>106.01</v>
      </c>
      <c r="BZ6" s="35" t="str">
        <f>IF(BZ7="","",IF(BZ7="-","【-】","【"&amp;SUBSTITUTE(TEXT(BZ7,"#,##0.00"),"-","△")&amp;"】"))</f>
        <v>【105.59】</v>
      </c>
      <c r="CA6" s="36">
        <f>IF(CA7="",NA(),CA7)</f>
        <v>122.16</v>
      </c>
      <c r="CB6" s="36">
        <f t="shared" ref="CB6:CJ6" si="9">IF(CB7="",NA(),CB7)</f>
        <v>124.98</v>
      </c>
      <c r="CC6" s="36">
        <f t="shared" si="9"/>
        <v>96.48</v>
      </c>
      <c r="CD6" s="36">
        <f t="shared" si="9"/>
        <v>95.71</v>
      </c>
      <c r="CE6" s="36">
        <f t="shared" si="9"/>
        <v>94.49</v>
      </c>
      <c r="CF6" s="36">
        <f t="shared" si="9"/>
        <v>169.62</v>
      </c>
      <c r="CG6" s="36">
        <f t="shared" si="9"/>
        <v>171.78</v>
      </c>
      <c r="CH6" s="36">
        <f t="shared" si="9"/>
        <v>162.59</v>
      </c>
      <c r="CI6" s="36">
        <f t="shared" si="9"/>
        <v>162.15</v>
      </c>
      <c r="CJ6" s="36">
        <f t="shared" si="9"/>
        <v>162.24</v>
      </c>
      <c r="CK6" s="35" t="str">
        <f>IF(CK7="","",IF(CK7="-","【-】","【"&amp;SUBSTITUTE(TEXT(CK7,"#,##0.00"),"-","△")&amp;"】"))</f>
        <v>【163.27】</v>
      </c>
      <c r="CL6" s="36">
        <f>IF(CL7="",NA(),CL7)</f>
        <v>60.18</v>
      </c>
      <c r="CM6" s="36">
        <f t="shared" ref="CM6:CU6" si="10">IF(CM7="",NA(),CM7)</f>
        <v>59</v>
      </c>
      <c r="CN6" s="36">
        <f t="shared" si="10"/>
        <v>58.21</v>
      </c>
      <c r="CO6" s="36">
        <f t="shared" si="10"/>
        <v>57.29</v>
      </c>
      <c r="CP6" s="36">
        <f t="shared" si="10"/>
        <v>57.32</v>
      </c>
      <c r="CQ6" s="36">
        <f t="shared" si="10"/>
        <v>59.88</v>
      </c>
      <c r="CR6" s="36">
        <f t="shared" si="10"/>
        <v>59.68</v>
      </c>
      <c r="CS6" s="36">
        <f t="shared" si="10"/>
        <v>59.17</v>
      </c>
      <c r="CT6" s="36">
        <f t="shared" si="10"/>
        <v>59.34</v>
      </c>
      <c r="CU6" s="36">
        <f t="shared" si="10"/>
        <v>59.11</v>
      </c>
      <c r="CV6" s="35" t="str">
        <f>IF(CV7="","",IF(CV7="-","【-】","【"&amp;SUBSTITUTE(TEXT(CV7,"#,##0.00"),"-","△")&amp;"】"))</f>
        <v>【59.94】</v>
      </c>
      <c r="CW6" s="36">
        <f>IF(CW7="",NA(),CW7)</f>
        <v>80.959999999999994</v>
      </c>
      <c r="CX6" s="36">
        <f t="shared" ref="CX6:DF6" si="11">IF(CX7="",NA(),CX7)</f>
        <v>81.05</v>
      </c>
      <c r="CY6" s="36">
        <f t="shared" si="11"/>
        <v>80.5</v>
      </c>
      <c r="CZ6" s="36">
        <f t="shared" si="11"/>
        <v>80.2</v>
      </c>
      <c r="DA6" s="36">
        <f t="shared" si="11"/>
        <v>80.319999999999993</v>
      </c>
      <c r="DB6" s="36">
        <f t="shared" si="11"/>
        <v>87.65</v>
      </c>
      <c r="DC6" s="36">
        <f t="shared" si="11"/>
        <v>87.63</v>
      </c>
      <c r="DD6" s="36">
        <f t="shared" si="11"/>
        <v>87.6</v>
      </c>
      <c r="DE6" s="36">
        <f t="shared" si="11"/>
        <v>87.74</v>
      </c>
      <c r="DF6" s="36">
        <f t="shared" si="11"/>
        <v>87.91</v>
      </c>
      <c r="DG6" s="35" t="str">
        <f>IF(DG7="","",IF(DG7="-","【-】","【"&amp;SUBSTITUTE(TEXT(DG7,"#,##0.00"),"-","△")&amp;"】"))</f>
        <v>【90.22】</v>
      </c>
      <c r="DH6" s="36">
        <f>IF(DH7="",NA(),DH7)</f>
        <v>39.72</v>
      </c>
      <c r="DI6" s="36">
        <f t="shared" ref="DI6:DQ6" si="12">IF(DI7="",NA(),DI7)</f>
        <v>41.36</v>
      </c>
      <c r="DJ6" s="36">
        <f t="shared" si="12"/>
        <v>42.78</v>
      </c>
      <c r="DK6" s="36">
        <f t="shared" si="12"/>
        <v>44.27</v>
      </c>
      <c r="DL6" s="36">
        <f t="shared" si="12"/>
        <v>46.17</v>
      </c>
      <c r="DM6" s="36">
        <f t="shared" si="12"/>
        <v>38.69</v>
      </c>
      <c r="DN6" s="36">
        <f t="shared" si="12"/>
        <v>39.65</v>
      </c>
      <c r="DO6" s="36">
        <f t="shared" si="12"/>
        <v>45.25</v>
      </c>
      <c r="DP6" s="36">
        <f t="shared" si="12"/>
        <v>46.27</v>
      </c>
      <c r="DQ6" s="36">
        <f t="shared" si="12"/>
        <v>46.88</v>
      </c>
      <c r="DR6" s="35" t="str">
        <f>IF(DR7="","",IF(DR7="-","【-】","【"&amp;SUBSTITUTE(TEXT(DR7,"#,##0.00"),"-","△")&amp;"】"))</f>
        <v>【47.91】</v>
      </c>
      <c r="DS6" s="36">
        <f>IF(DS7="",NA(),DS7)</f>
        <v>7.55</v>
      </c>
      <c r="DT6" s="36">
        <f t="shared" ref="DT6:EB6" si="13">IF(DT7="",NA(),DT7)</f>
        <v>7.61</v>
      </c>
      <c r="DU6" s="36">
        <f t="shared" si="13"/>
        <v>8.39</v>
      </c>
      <c r="DV6" s="36">
        <f t="shared" si="13"/>
        <v>10.220000000000001</v>
      </c>
      <c r="DW6" s="36">
        <f t="shared" si="13"/>
        <v>9.33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0.68</v>
      </c>
      <c r="EE6" s="36">
        <f t="shared" ref="EE6:EM6" si="14">IF(EE7="",NA(),EE7)</f>
        <v>0.78</v>
      </c>
      <c r="EF6" s="36">
        <f t="shared" si="14"/>
        <v>0.78</v>
      </c>
      <c r="EG6" s="36">
        <f t="shared" si="14"/>
        <v>1.68</v>
      </c>
      <c r="EH6" s="36">
        <f t="shared" si="14"/>
        <v>0.76</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222208</v>
      </c>
      <c r="D7" s="38">
        <v>46</v>
      </c>
      <c r="E7" s="38">
        <v>1</v>
      </c>
      <c r="F7" s="38">
        <v>0</v>
      </c>
      <c r="G7" s="38">
        <v>1</v>
      </c>
      <c r="H7" s="38" t="s">
        <v>105</v>
      </c>
      <c r="I7" s="38" t="s">
        <v>106</v>
      </c>
      <c r="J7" s="38" t="s">
        <v>107</v>
      </c>
      <c r="K7" s="38" t="s">
        <v>108</v>
      </c>
      <c r="L7" s="38" t="s">
        <v>109</v>
      </c>
      <c r="M7" s="38"/>
      <c r="N7" s="39" t="s">
        <v>110</v>
      </c>
      <c r="O7" s="39">
        <v>87.81</v>
      </c>
      <c r="P7" s="39">
        <v>95.8</v>
      </c>
      <c r="Q7" s="39">
        <v>2430</v>
      </c>
      <c r="R7" s="39">
        <v>52711</v>
      </c>
      <c r="S7" s="39">
        <v>138.12</v>
      </c>
      <c r="T7" s="39">
        <v>381.63</v>
      </c>
      <c r="U7" s="39">
        <v>50382</v>
      </c>
      <c r="V7" s="39">
        <v>27.23</v>
      </c>
      <c r="W7" s="39">
        <v>1850.24</v>
      </c>
      <c r="X7" s="39">
        <v>102.71</v>
      </c>
      <c r="Y7" s="39">
        <v>101.94</v>
      </c>
      <c r="Z7" s="39">
        <v>132.38</v>
      </c>
      <c r="AA7" s="39">
        <v>136.91999999999999</v>
      </c>
      <c r="AB7" s="39">
        <v>139.32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5961.4</v>
      </c>
      <c r="AU7" s="39">
        <v>8459.7900000000009</v>
      </c>
      <c r="AV7" s="39">
        <v>1017</v>
      </c>
      <c r="AW7" s="39">
        <v>1207.03</v>
      </c>
      <c r="AX7" s="39">
        <v>1302.9100000000001</v>
      </c>
      <c r="AY7" s="39">
        <v>701</v>
      </c>
      <c r="AZ7" s="39">
        <v>739.59</v>
      </c>
      <c r="BA7" s="39">
        <v>335.95</v>
      </c>
      <c r="BB7" s="39">
        <v>346.59</v>
      </c>
      <c r="BC7" s="39">
        <v>357.82</v>
      </c>
      <c r="BD7" s="39">
        <v>262.87</v>
      </c>
      <c r="BE7" s="39">
        <v>254.56</v>
      </c>
      <c r="BF7" s="39">
        <v>242.83</v>
      </c>
      <c r="BG7" s="39">
        <v>209.14</v>
      </c>
      <c r="BH7" s="39">
        <v>192.32</v>
      </c>
      <c r="BI7" s="39">
        <v>174.82</v>
      </c>
      <c r="BJ7" s="39">
        <v>330.99</v>
      </c>
      <c r="BK7" s="39">
        <v>324.08999999999997</v>
      </c>
      <c r="BL7" s="39">
        <v>319.82</v>
      </c>
      <c r="BM7" s="39">
        <v>312.02999999999997</v>
      </c>
      <c r="BN7" s="39">
        <v>307.45999999999998</v>
      </c>
      <c r="BO7" s="39">
        <v>270.87</v>
      </c>
      <c r="BP7" s="39">
        <v>97.37</v>
      </c>
      <c r="BQ7" s="39">
        <v>95.08</v>
      </c>
      <c r="BR7" s="39">
        <v>135.49</v>
      </c>
      <c r="BS7" s="39">
        <v>139.09</v>
      </c>
      <c r="BT7" s="39">
        <v>141.31</v>
      </c>
      <c r="BU7" s="39">
        <v>100.27</v>
      </c>
      <c r="BV7" s="39">
        <v>99.46</v>
      </c>
      <c r="BW7" s="39">
        <v>105.21</v>
      </c>
      <c r="BX7" s="39">
        <v>105.71</v>
      </c>
      <c r="BY7" s="39">
        <v>106.01</v>
      </c>
      <c r="BZ7" s="39">
        <v>105.59</v>
      </c>
      <c r="CA7" s="39">
        <v>122.16</v>
      </c>
      <c r="CB7" s="39">
        <v>124.98</v>
      </c>
      <c r="CC7" s="39">
        <v>96.48</v>
      </c>
      <c r="CD7" s="39">
        <v>95.71</v>
      </c>
      <c r="CE7" s="39">
        <v>94.49</v>
      </c>
      <c r="CF7" s="39">
        <v>169.62</v>
      </c>
      <c r="CG7" s="39">
        <v>171.78</v>
      </c>
      <c r="CH7" s="39">
        <v>162.59</v>
      </c>
      <c r="CI7" s="39">
        <v>162.15</v>
      </c>
      <c r="CJ7" s="39">
        <v>162.24</v>
      </c>
      <c r="CK7" s="39">
        <v>163.27000000000001</v>
      </c>
      <c r="CL7" s="39">
        <v>60.18</v>
      </c>
      <c r="CM7" s="39">
        <v>59</v>
      </c>
      <c r="CN7" s="39">
        <v>58.21</v>
      </c>
      <c r="CO7" s="39">
        <v>57.29</v>
      </c>
      <c r="CP7" s="39">
        <v>57.32</v>
      </c>
      <c r="CQ7" s="39">
        <v>59.88</v>
      </c>
      <c r="CR7" s="39">
        <v>59.68</v>
      </c>
      <c r="CS7" s="39">
        <v>59.17</v>
      </c>
      <c r="CT7" s="39">
        <v>59.34</v>
      </c>
      <c r="CU7" s="39">
        <v>59.11</v>
      </c>
      <c r="CV7" s="39">
        <v>59.94</v>
      </c>
      <c r="CW7" s="39">
        <v>80.959999999999994</v>
      </c>
      <c r="CX7" s="39">
        <v>81.05</v>
      </c>
      <c r="CY7" s="39">
        <v>80.5</v>
      </c>
      <c r="CZ7" s="39">
        <v>80.2</v>
      </c>
      <c r="DA7" s="39">
        <v>80.319999999999993</v>
      </c>
      <c r="DB7" s="39">
        <v>87.65</v>
      </c>
      <c r="DC7" s="39">
        <v>87.63</v>
      </c>
      <c r="DD7" s="39">
        <v>87.6</v>
      </c>
      <c r="DE7" s="39">
        <v>87.74</v>
      </c>
      <c r="DF7" s="39">
        <v>87.91</v>
      </c>
      <c r="DG7" s="39">
        <v>90.22</v>
      </c>
      <c r="DH7" s="39">
        <v>39.72</v>
      </c>
      <c r="DI7" s="39">
        <v>41.36</v>
      </c>
      <c r="DJ7" s="39">
        <v>42.78</v>
      </c>
      <c r="DK7" s="39">
        <v>44.27</v>
      </c>
      <c r="DL7" s="39">
        <v>46.17</v>
      </c>
      <c r="DM7" s="39">
        <v>38.69</v>
      </c>
      <c r="DN7" s="39">
        <v>39.65</v>
      </c>
      <c r="DO7" s="39">
        <v>45.25</v>
      </c>
      <c r="DP7" s="39">
        <v>46.27</v>
      </c>
      <c r="DQ7" s="39">
        <v>46.88</v>
      </c>
      <c r="DR7" s="39">
        <v>47.91</v>
      </c>
      <c r="DS7" s="39">
        <v>7.55</v>
      </c>
      <c r="DT7" s="39">
        <v>7.61</v>
      </c>
      <c r="DU7" s="39">
        <v>8.39</v>
      </c>
      <c r="DV7" s="39">
        <v>10.220000000000001</v>
      </c>
      <c r="DW7" s="39">
        <v>9.33</v>
      </c>
      <c r="DX7" s="39">
        <v>8.4</v>
      </c>
      <c r="DY7" s="39">
        <v>9.7100000000000009</v>
      </c>
      <c r="DZ7" s="39">
        <v>10.71</v>
      </c>
      <c r="EA7" s="39">
        <v>10.93</v>
      </c>
      <c r="EB7" s="39">
        <v>13.39</v>
      </c>
      <c r="EC7" s="39">
        <v>15</v>
      </c>
      <c r="ED7" s="39">
        <v>0.68</v>
      </c>
      <c r="EE7" s="39">
        <v>0.78</v>
      </c>
      <c r="EF7" s="39">
        <v>0.78</v>
      </c>
      <c r="EG7" s="39">
        <v>1.68</v>
      </c>
      <c r="EH7" s="39">
        <v>0.76</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2018-02-01T01:05:53Z</cp:lastPrinted>
  <dcterms:created xsi:type="dcterms:W3CDTF">2017-12-25T01:29:38Z</dcterms:created>
  <dcterms:modified xsi:type="dcterms:W3CDTF">2018-02-27T05:42:55Z</dcterms:modified>
</cp:coreProperties>
</file>