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<sst xmlns="http://schemas.openxmlformats.org/spreadsheetml/2006/main" count="240" uniqueCount="126">
  <si>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</si>
  <si>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</si>
  <si>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</si>
  <si>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</si>
  <si>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</si>
  <si>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</si>
  <si>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</si>
  <si>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</si>
  <si>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</si>
  <si>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</si>
  <si>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</si>
  <si>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</si>
  <si>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</si>
  <si>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</si>
  <si>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</si>
  <si>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</si>
  <si>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</si>
  <si>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</si>
  <si>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</si>
  <si>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</si>
  <si>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</si>
  <si>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</si>
  <si>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</si>
  <si>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</si>
  <si>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</si>
  <si>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</si>
  <si>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</si>
  <si>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</si>
  <si>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</si>
  <si>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</si>
  <si>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</si>
  <si>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</si>
  <si>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</si>
  <si>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</si>
  <si>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</si>
  <si>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</si>
  <si>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</si>
  <si>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</si>
  <si>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</si>
  <si>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</si>
  <si>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</si>
  <si>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</si>
  <si>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</si>
  <si>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</si>
  <si>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</si>
  <si>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</si>
  <si>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</si>
  <si>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</si>
  <si>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</si>
  <si>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</si>
  <si>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</si>
  <si>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</si>
  <si>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</si>
  <si>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</si>
  <si>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</si>
  <si>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</si>
  <si>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</si>
  <si>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</si>
  <si>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</si>
  <si>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</si>
  <si>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</si>
  <si>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</si>
  <si>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</si>
  <si>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</si>
  <si>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</si>
  <si>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</si>
  <si>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</si>
  <si>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</si>
  <si>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</si>
  <si>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</si>
  <si>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</si>
  <si>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</si>
  <si>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</si>
  <si>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</si>
  <si>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</si>
  <si>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</si>
  <si>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</si>
  <si>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</si>
  <si>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</si>
  <si>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</si>
  <si>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</si>
  <si>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</si>
  <si>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</si>
  <si>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</si>
  <si>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</si>
  <si>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</si>
  <si>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</si>
  <si>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</si>
  <si>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</si>
  <si>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</si>
  <si>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</si>
  <si>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</si>
  <si>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</si>
  <si>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</si>
  <si>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</si>
  <si>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</si>
  <si>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</si>
  <si>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</si>
  <si>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</si>
  <si>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</si>
  <si>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</si>
  <si>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</si>
  <si>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</si>
  <si>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</si>
  <si>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</si>
  <si>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</si>
  <si>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</si>
  <si>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</si>
  <si>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</si>
  <si>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</si>
  <si>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下田市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</si>
  <si>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</si>
  <si>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</si>
  <si>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</si>
  <si>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</si>
  <si>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</si>
  <si>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</si>
  <si>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</si>
  <si>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</si>
  <si>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</si>
  <si>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</si>
  <si>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</si>
  <si>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</si>
  <si>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当該事業の経営にあたっては、使用料収入料のみでは賄いきれず、一般会計の繰入金より賄っている。収益的収支については、収支率100％を下回る赤字状態であり、Ｈ24～Ｈ27迄は85％前後のほぼ横ばいで、Ｈ28は99.55％と回復している。要因として、これまでの維持修繕やH28より着手してる処理施設の更新工事に伴い、営業費用（修繕費）が減少したためである。今後も更新工事をすすめることにより、修繕費は削減できるものと推測する。施設利用率は、建設当時の計画処理量に対して、その後の定住・観光人口の減少により類似団体と比較しても、かなり低い数値となっている。これについては、現在進めている処理施設の更新工事おいて、現状に見合った処理能力に見直しているため、改善されるが、観光型集落であることから、夏期のピーク時に対して計画しているため、更新完了後の施設利用率も30％程度と分析している。使用料収入については、水洗化率100％、徴収率も100％で滞納もない状況であり、汚水処理原価は類似団体と比較しても過去5年平均約330円と若干抑えられているが、使用料単価はH28実績で約114円と低いため、今後料金改定等により経営健全化を図っていく必要はあると考える。企業債残高対事業規模については、近年、類似団体よりも高い傾向にある。建設当時の借入金償還はH36の完済に向けて減少していくため、現在行っている更新工事による借入分を見込んでも、事業規模率はH33以降減少すると分析している。</t>
    <rPh sb="1" eb="3">
      <t>トウガイ</t>
    </rPh>
    <rPh sb="3" eb="5">
      <t>ジギョウ</t>
    </rPh>
    <rPh sb="6" eb="8">
      <t>ケイエイ</t>
    </rPh>
    <rPh sb="15" eb="17">
      <t>シヨウ</t>
    </rPh>
    <rPh sb="17" eb="18">
      <t>リョウ</t>
    </rPh>
    <rPh sb="18" eb="20">
      <t>シュウニュウ</t>
    </rPh>
    <rPh sb="20" eb="21">
      <t>リョウ</t>
    </rPh>
    <rPh sb="25" eb="26">
      <t>マカナイ</t>
    </rPh>
    <rPh sb="31" eb="33">
      <t>イッパン</t>
    </rPh>
    <rPh sb="33" eb="35">
      <t>カイケイ</t>
    </rPh>
    <rPh sb="36" eb="38">
      <t>クリイレ</t>
    </rPh>
    <rPh sb="38" eb="39">
      <t>キン</t>
    </rPh>
    <rPh sb="41" eb="42">
      <t>マカナ</t>
    </rPh>
    <rPh sb="47" eb="49">
      <t>シュウエキ</t>
    </rPh>
    <rPh sb="49" eb="50">
      <t>テキ</t>
    </rPh>
    <rPh sb="50" eb="52">
      <t>シュウシ</t>
    </rPh>
    <rPh sb="58" eb="60">
      <t>シュウシ</t>
    </rPh>
    <rPh sb="60" eb="61">
      <t>リツ</t>
    </rPh>
    <rPh sb="66" eb="68">
      <t>シタマワ</t>
    </rPh>
    <rPh sb="69" eb="71">
      <t>アカジ</t>
    </rPh>
    <rPh sb="71" eb="73">
      <t>ジョウタイ</t>
    </rPh>
    <rPh sb="84" eb="85">
      <t>マデ</t>
    </rPh>
    <rPh sb="89" eb="91">
      <t>ゼンゴ</t>
    </rPh>
    <rPh sb="94" eb="95">
      <t>ヨコ</t>
    </rPh>
    <rPh sb="110" eb="112">
      <t>カイフク</t>
    </rPh>
    <rPh sb="117" eb="119">
      <t>ヨウイン</t>
    </rPh>
    <rPh sb="128" eb="130">
      <t>イジ</t>
    </rPh>
    <rPh sb="130" eb="132">
      <t>シュウゼン</t>
    </rPh>
    <rPh sb="138" eb="140">
      <t>チャクシュ</t>
    </rPh>
    <rPh sb="143" eb="145">
      <t>ショリ</t>
    </rPh>
    <rPh sb="145" eb="147">
      <t>シセツ</t>
    </rPh>
    <rPh sb="148" eb="150">
      <t>コウシン</t>
    </rPh>
    <rPh sb="150" eb="152">
      <t>コウジ</t>
    </rPh>
    <rPh sb="153" eb="154">
      <t>トモナ</t>
    </rPh>
    <rPh sb="156" eb="158">
      <t>エイギョウ</t>
    </rPh>
    <rPh sb="158" eb="160">
      <t>ヒヨウ</t>
    </rPh>
    <rPh sb="161" eb="163">
      <t>シュウゼン</t>
    </rPh>
    <rPh sb="163" eb="164">
      <t>ヒ</t>
    </rPh>
    <rPh sb="166" eb="168">
      <t>ゲンショウ</t>
    </rPh>
    <rPh sb="176" eb="178">
      <t>コンゴ</t>
    </rPh>
    <rPh sb="179" eb="181">
      <t>コウシン</t>
    </rPh>
    <rPh sb="181" eb="183">
      <t>コウジ</t>
    </rPh>
    <rPh sb="194" eb="196">
      <t>シュウゼン</t>
    </rPh>
    <rPh sb="196" eb="197">
      <t>ヒ</t>
    </rPh>
    <rPh sb="198" eb="200">
      <t>サクゲン</t>
    </rPh>
    <rPh sb="211" eb="213">
      <t>シセツ</t>
    </rPh>
    <rPh sb="213" eb="215">
      <t>リヨウ</t>
    </rPh>
    <rPh sb="215" eb="216">
      <t>リツ</t>
    </rPh>
    <rPh sb="218" eb="220">
      <t>ケンセツ</t>
    </rPh>
    <rPh sb="220" eb="222">
      <t>トウジ</t>
    </rPh>
    <rPh sb="223" eb="225">
      <t>ケイカク</t>
    </rPh>
    <rPh sb="225" eb="227">
      <t>ショリ</t>
    </rPh>
    <rPh sb="227" eb="228">
      <t>リョウ</t>
    </rPh>
    <rPh sb="229" eb="230">
      <t>タイ</t>
    </rPh>
    <rPh sb="235" eb="236">
      <t>ゴ</t>
    </rPh>
    <rPh sb="237" eb="239">
      <t>テイジュウ</t>
    </rPh>
    <rPh sb="240" eb="242">
      <t>カンコウ</t>
    </rPh>
    <rPh sb="242" eb="244">
      <t>ジンコウ</t>
    </rPh>
    <rPh sb="245" eb="247">
      <t>ゲンショウ</t>
    </rPh>
    <rPh sb="250" eb="252">
      <t>ルイジ</t>
    </rPh>
    <rPh sb="252" eb="254">
      <t>ダンタイ</t>
    </rPh>
    <rPh sb="255" eb="257">
      <t>ヒカク</t>
    </rPh>
    <rPh sb="264" eb="265">
      <t>ヒク</t>
    </rPh>
    <rPh sb="266" eb="268">
      <t>スウチ</t>
    </rPh>
    <rPh sb="283" eb="285">
      <t>ゲンザイ</t>
    </rPh>
    <rPh sb="285" eb="286">
      <t>スス</t>
    </rPh>
    <rPh sb="290" eb="292">
      <t>ショリ</t>
    </rPh>
    <rPh sb="292" eb="294">
      <t>シセツ</t>
    </rPh>
    <rPh sb="295" eb="297">
      <t>コウシン</t>
    </rPh>
    <rPh sb="297" eb="299">
      <t>コウジ</t>
    </rPh>
    <rPh sb="303" eb="305">
      <t>ゲンジョウ</t>
    </rPh>
    <rPh sb="306" eb="308">
      <t>ミア</t>
    </rPh>
    <rPh sb="310" eb="312">
      <t>ショリ</t>
    </rPh>
    <rPh sb="312" eb="314">
      <t>ノウリョク</t>
    </rPh>
    <rPh sb="315" eb="317">
      <t>ミナオ</t>
    </rPh>
    <rPh sb="324" eb="326">
      <t>カイゼン</t>
    </rPh>
    <rPh sb="331" eb="333">
      <t>カンコウ</t>
    </rPh>
    <rPh sb="333" eb="334">
      <t>カタ</t>
    </rPh>
    <rPh sb="334" eb="336">
      <t>シュウラク</t>
    </rPh>
    <rPh sb="344" eb="346">
      <t>カキ</t>
    </rPh>
    <rPh sb="350" eb="351">
      <t>ジ</t>
    </rPh>
    <rPh sb="352" eb="353">
      <t>タイ</t>
    </rPh>
    <rPh sb="355" eb="357">
      <t>ケイカク</t>
    </rPh>
    <rPh sb="364" eb="366">
      <t>コウシン</t>
    </rPh>
    <rPh sb="366" eb="368">
      <t>カンリョウ</t>
    </rPh>
    <rPh sb="368" eb="369">
      <t>ゴ</t>
    </rPh>
    <rPh sb="370" eb="372">
      <t>シセツ</t>
    </rPh>
    <rPh sb="372" eb="374">
      <t>リヨウ</t>
    </rPh>
    <rPh sb="374" eb="375">
      <t>リツ</t>
    </rPh>
    <rPh sb="379" eb="381">
      <t>テイド</t>
    </rPh>
    <rPh sb="382" eb="384">
      <t>ブンセキ</t>
    </rPh>
    <rPh sb="389" eb="391">
      <t>シヨウ</t>
    </rPh>
    <rPh sb="391" eb="392">
      <t>リョウ</t>
    </rPh>
    <rPh sb="392" eb="394">
      <t>シュウニュウ</t>
    </rPh>
    <rPh sb="400" eb="403">
      <t>スイセンカ</t>
    </rPh>
    <rPh sb="403" eb="404">
      <t>リツ</t>
    </rPh>
    <rPh sb="446" eb="448">
      <t>カコ</t>
    </rPh>
    <rPh sb="449" eb="450">
      <t>ネン</t>
    </rPh>
    <rPh sb="450" eb="452">
      <t>ヘイキン</t>
    </rPh>
    <rPh sb="452" eb="453">
      <t>ヤク</t>
    </rPh>
    <rPh sb="456" eb="457">
      <t>エン</t>
    </rPh>
    <rPh sb="478" eb="480">
      <t>ジッセキ</t>
    </rPh>
    <rPh sb="492" eb="494">
      <t>コンゴ</t>
    </rPh>
    <rPh sb="494" eb="496">
      <t>リョウキン</t>
    </rPh>
    <rPh sb="496" eb="498">
      <t>カイテイ</t>
    </rPh>
    <rPh sb="498" eb="499">
      <t>トウ</t>
    </rPh>
    <rPh sb="519" eb="520">
      <t>カンガ</t>
    </rPh>
    <rPh sb="523" eb="525">
      <t>キギョウ</t>
    </rPh>
    <rPh sb="525" eb="526">
      <t>サイ</t>
    </rPh>
    <rPh sb="526" eb="528">
      <t>ザンダカ</t>
    </rPh>
    <rPh sb="528" eb="529">
      <t>タイ</t>
    </rPh>
    <rPh sb="529" eb="531">
      <t>ジギョウ</t>
    </rPh>
    <rPh sb="531" eb="533">
      <t>キボ</t>
    </rPh>
    <rPh sb="557" eb="559">
      <t>ケンセツ</t>
    </rPh>
    <rPh sb="559" eb="561">
      <t>トウジ</t>
    </rPh>
    <rPh sb="562" eb="564">
      <t>カリイレ</t>
    </rPh>
    <rPh sb="564" eb="565">
      <t>キン</t>
    </rPh>
    <rPh sb="565" eb="567">
      <t>ショウカン</t>
    </rPh>
    <rPh sb="572" eb="574">
      <t>カンサイ</t>
    </rPh>
    <rPh sb="575" eb="576">
      <t>ム</t>
    </rPh>
    <rPh sb="578" eb="580">
      <t>ゲンショウ</t>
    </rPh>
    <rPh sb="587" eb="589">
      <t>ゲンザイ</t>
    </rPh>
    <rPh sb="589" eb="590">
      <t>オコナ</t>
    </rPh>
    <rPh sb="594" eb="596">
      <t>コウシン</t>
    </rPh>
    <rPh sb="596" eb="598">
      <t>コウジ</t>
    </rPh>
    <rPh sb="601" eb="603">
      <t>カリイレ</t>
    </rPh>
    <rPh sb="603" eb="604">
      <t>ブン</t>
    </rPh>
    <rPh sb="605" eb="607">
      <t>ミコ</t>
    </rPh>
    <rPh sb="611" eb="613">
      <t>ジギョウ</t>
    </rPh>
    <rPh sb="613" eb="615">
      <t>キボ</t>
    </rPh>
    <rPh sb="615" eb="616">
      <t>リツ</t>
    </rPh>
    <rPh sb="620" eb="622">
      <t>イコウ</t>
    </rPh>
    <rPh sb="622" eb="624">
      <t>ゲンショウ</t>
    </rPh>
    <rPh sb="627" eb="629">
      <t>ブンセキ</t>
    </rPh>
    <phoneticPr fontId="4"/>
  </si>
  <si>
    <t>　H7の供用開始から、約20年経過した中、H26からH27にかけて、集落排水処理施設（排水処理場、中継ポンプ場、管渠）の健全度調査を行い機能保全計画を策定した。排水処理場については、機器等の老朽化が著しいため、H28より更新工事（全体工事見込額182,000千円）に着手している。管渠については、調査の結果、4箇所のマンホール蓋を除き、健全度が保たれているため、現在のところ、改築又は更新計画はない。なお、マンホール蓋更新必要箇所については、2箇所対応済みで、残りついても順次対応していく。</t>
    <rPh sb="4" eb="6">
      <t>キョウヨウ</t>
    </rPh>
    <rPh sb="6" eb="8">
      <t>カイシ</t>
    </rPh>
    <rPh sb="11" eb="12">
      <t>ヤク</t>
    </rPh>
    <rPh sb="14" eb="15">
      <t>ネン</t>
    </rPh>
    <rPh sb="15" eb="17">
      <t>ケイカ</t>
    </rPh>
    <rPh sb="19" eb="20">
      <t>ナカ</t>
    </rPh>
    <rPh sb="34" eb="36">
      <t>シュウラク</t>
    </rPh>
    <rPh sb="36" eb="38">
      <t>ハイスイ</t>
    </rPh>
    <rPh sb="38" eb="40">
      <t>ショリ</t>
    </rPh>
    <rPh sb="40" eb="42">
      <t>シセツ</t>
    </rPh>
    <rPh sb="43" eb="45">
      <t>ハイスイ</t>
    </rPh>
    <rPh sb="45" eb="47">
      <t>ショリ</t>
    </rPh>
    <rPh sb="47" eb="48">
      <t>ジョウ</t>
    </rPh>
    <rPh sb="49" eb="51">
      <t>チュウケイ</t>
    </rPh>
    <rPh sb="54" eb="55">
      <t>ジョウ</t>
    </rPh>
    <rPh sb="56" eb="58">
      <t>カンキョ</t>
    </rPh>
    <rPh sb="60" eb="62">
      <t>ケンゼン</t>
    </rPh>
    <rPh sb="62" eb="63">
      <t>ド</t>
    </rPh>
    <rPh sb="63" eb="65">
      <t>チョウサ</t>
    </rPh>
    <rPh sb="66" eb="67">
      <t>オコナ</t>
    </rPh>
    <rPh sb="68" eb="70">
      <t>キノウ</t>
    </rPh>
    <rPh sb="70" eb="72">
      <t>ホゼン</t>
    </rPh>
    <rPh sb="72" eb="74">
      <t>ケイカク</t>
    </rPh>
    <rPh sb="75" eb="77">
      <t>サクテイ</t>
    </rPh>
    <rPh sb="80" eb="82">
      <t>ハイスイ</t>
    </rPh>
    <rPh sb="82" eb="84">
      <t>ショリ</t>
    </rPh>
    <rPh sb="84" eb="85">
      <t>ジョウ</t>
    </rPh>
    <rPh sb="91" eb="93">
      <t>キキ</t>
    </rPh>
    <rPh sb="93" eb="94">
      <t>トウ</t>
    </rPh>
    <rPh sb="95" eb="97">
      <t>ロウキュウ</t>
    </rPh>
    <rPh sb="97" eb="98">
      <t>カ</t>
    </rPh>
    <rPh sb="99" eb="100">
      <t>イチジル</t>
    </rPh>
    <rPh sb="110" eb="112">
      <t>コウシン</t>
    </rPh>
    <rPh sb="112" eb="114">
      <t>コウジ</t>
    </rPh>
    <rPh sb="115" eb="117">
      <t>ゼンタイ</t>
    </rPh>
    <rPh sb="117" eb="119">
      <t>コウジ</t>
    </rPh>
    <rPh sb="119" eb="121">
      <t>ミコ</t>
    </rPh>
    <rPh sb="121" eb="122">
      <t>ガク</t>
    </rPh>
    <rPh sb="129" eb="131">
      <t>センエン</t>
    </rPh>
    <rPh sb="133" eb="135">
      <t>チャクシュ</t>
    </rPh>
    <rPh sb="140" eb="142">
      <t>カンキョ</t>
    </rPh>
    <rPh sb="148" eb="150">
      <t>チョウサ</t>
    </rPh>
    <rPh sb="151" eb="153">
      <t>ケッカ</t>
    </rPh>
    <rPh sb="163" eb="164">
      <t>フタ</t>
    </rPh>
    <rPh sb="165" eb="166">
      <t>ノゾ</t>
    </rPh>
    <rPh sb="170" eb="171">
      <t>ド</t>
    </rPh>
    <rPh sb="172" eb="173">
      <t>タモ</t>
    </rPh>
    <rPh sb="188" eb="190">
      <t>カイチク</t>
    </rPh>
    <rPh sb="190" eb="191">
      <t>マタ</t>
    </rPh>
    <rPh sb="192" eb="194">
      <t>コウシン</t>
    </rPh>
    <rPh sb="194" eb="196">
      <t>ケイカク</t>
    </rPh>
    <rPh sb="208" eb="209">
      <t>フタ</t>
    </rPh>
    <rPh sb="209" eb="211">
      <t>コウシン</t>
    </rPh>
    <rPh sb="211" eb="213">
      <t>ヒツヨウ</t>
    </rPh>
    <rPh sb="213" eb="215">
      <t>カショ</t>
    </rPh>
    <rPh sb="224" eb="226">
      <t>タイオウ</t>
    </rPh>
    <rPh sb="226" eb="227">
      <t>ズ</t>
    </rPh>
    <rPh sb="230" eb="231">
      <t>ノコ</t>
    </rPh>
    <phoneticPr fontId="4"/>
  </si>
  <si>
    <t>　経営健全化の手法として、人件費削減、広域化による施設統廃合、水洗化率の改善等があるが、当該事業は、受益戸数が100戸に満たない小規模なもので、人件費は一般会計事務の職員が兼務しており、予算計上されていない。普及率及び水洗化率はともに100％で、使用料の徴収率も100％である。今後の広域化による公共下水道との施設統合は、集落が遠方で孤立しているため不可能である。経営健全化対策としては、現在進めている処理施設の更新工事おいて、処理能力及び処理方式を見直すことにより、更新工事費及び電気料や汚泥引抜料の維持管理費の削減を図っていく。10年後の経営見通しとして、元利償還金の減少、施設更新後の維持管理コストの縮減、料金改定の検討等により、一般会計繰入金（基準内外）を40％程度削減できると推測している。</t>
    <rPh sb="1" eb="3">
      <t>ケイエイ</t>
    </rPh>
    <rPh sb="3" eb="5">
      <t>ケンゼン</t>
    </rPh>
    <rPh sb="5" eb="6">
      <t>カ</t>
    </rPh>
    <rPh sb="7" eb="9">
      <t>シュホウ</t>
    </rPh>
    <rPh sb="13" eb="15">
      <t>ジンケン</t>
    </rPh>
    <rPh sb="15" eb="16">
      <t>ヒ</t>
    </rPh>
    <rPh sb="16" eb="18">
      <t>サクゲン</t>
    </rPh>
    <rPh sb="19" eb="21">
      <t>コウイキ</t>
    </rPh>
    <rPh sb="21" eb="22">
      <t>カ</t>
    </rPh>
    <rPh sb="25" eb="27">
      <t>シセツ</t>
    </rPh>
    <rPh sb="27" eb="30">
      <t>トウハイゴウ</t>
    </rPh>
    <rPh sb="31" eb="34">
      <t>スイセンカ</t>
    </rPh>
    <rPh sb="34" eb="35">
      <t>リツ</t>
    </rPh>
    <rPh sb="36" eb="38">
      <t>カイゼン</t>
    </rPh>
    <rPh sb="38" eb="39">
      <t>ナド</t>
    </rPh>
    <rPh sb="139" eb="141">
      <t>コンゴ</t>
    </rPh>
    <rPh sb="175" eb="178">
      <t>フカノウ</t>
    </rPh>
    <rPh sb="182" eb="184">
      <t>ケイエイ</t>
    </rPh>
    <rPh sb="184" eb="187">
      <t>ケンゼンカ</t>
    </rPh>
    <rPh sb="187" eb="189">
      <t>タイサク</t>
    </rPh>
    <rPh sb="194" eb="196">
      <t>ゲンザイ</t>
    </rPh>
    <rPh sb="196" eb="197">
      <t>スス</t>
    </rPh>
    <rPh sb="201" eb="203">
      <t>ショリ</t>
    </rPh>
    <rPh sb="203" eb="205">
      <t>シセツ</t>
    </rPh>
    <rPh sb="206" eb="208">
      <t>コウシン</t>
    </rPh>
    <rPh sb="208" eb="210">
      <t>コウジ</t>
    </rPh>
    <rPh sb="234" eb="236">
      <t>コウシン</t>
    </rPh>
    <rPh sb="236" eb="238">
      <t>コウジ</t>
    </rPh>
    <rPh sb="238" eb="239">
      <t>ヒ</t>
    </rPh>
    <rPh sb="239" eb="240">
      <t>オヨ</t>
    </rPh>
    <rPh sb="255" eb="256">
      <t>ヒ</t>
    </rPh>
    <rPh sb="260" eb="261">
      <t>ハカ</t>
    </rPh>
    <rPh sb="268" eb="270">
      <t>ネンゴ</t>
    </rPh>
    <rPh sb="271" eb="273">
      <t>ケイエイ</t>
    </rPh>
    <rPh sb="273" eb="275">
      <t>ミトオ</t>
    </rPh>
    <rPh sb="280" eb="282">
      <t>ガンリ</t>
    </rPh>
    <rPh sb="282" eb="284">
      <t>ショウカン</t>
    </rPh>
    <rPh sb="284" eb="285">
      <t>キン</t>
    </rPh>
    <rPh sb="286" eb="288">
      <t>ゲンショウ</t>
    </rPh>
    <rPh sb="311" eb="313">
      <t>ケントウ</t>
    </rPh>
    <rPh sb="313" eb="314">
      <t>トウ</t>
    </rPh>
    <rPh sb="335" eb="337">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</si>
</sst>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5032704"/>
        <c:axId val="1255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125032704"/>
        <c:axId val="125596032"/>
      </c:lineChart>
      <c:dateAx>
        <c:axId val="125032704"/>
        <c:scaling>
          <c:orientation val="minMax"/>
        </c:scaling>
        <c:delete val="1"/>
        <c:axPos val="b"/>
        <c:numFmt formatCode="ge" sourceLinked="1"/>
        <c:majorTickMark val="none"/>
        <c:minorTickMark val="none"/>
        <c:tickLblPos val="none"/>
        <c:crossAx val="125596032"/>
        <c:crosses val="autoZero"/>
        <c:auto val="1"/>
        <c:lblOffset val="100"/>
        <c:baseTimeUnit val="years"/>
      </c:dateAx>
      <c:valAx>
        <c:axId val="1255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16.41</c:v>
                </c:pt>
                <c:pt idx="1">
                  <c:v>15.74</c:v>
                </c:pt>
                <c:pt idx="2">
                  <c:v>15.08</c:v>
                </c:pt>
                <c:pt idx="3">
                  <c:v>15.52</c:v>
                </c:pt>
                <c:pt idx="4">
                  <c:v>15.08</c:v>
                </c:pt>
              </c:numCache>
            </c:numRef>
          </c:val>
        </c:ser>
        <c:dLbls>
          <c:showLegendKey val="0"/>
          <c:showVal val="0"/>
          <c:showCatName val="0"/>
          <c:showSerName val="0"/>
          <c:showPercent val="0"/>
          <c:showBubbleSize val="0"/>
        </c:dLbls>
        <c:gapWidth val="150"/>
        <c:axId val="127568512"/>
        <c:axId val="12758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127568512"/>
        <c:axId val="127587072"/>
      </c:lineChart>
      <c:dateAx>
        <c:axId val="127568512"/>
        <c:scaling>
          <c:orientation val="minMax"/>
        </c:scaling>
        <c:delete val="1"/>
        <c:axPos val="b"/>
        <c:numFmt formatCode="ge" sourceLinked="1"/>
        <c:majorTickMark val="none"/>
        <c:minorTickMark val="none"/>
        <c:tickLblPos val="none"/>
        <c:crossAx val="127587072"/>
        <c:crosses val="autoZero"/>
        <c:auto val="1"/>
        <c:lblOffset val="100"/>
        <c:baseTimeUnit val="years"/>
      </c:dateAx>
      <c:valAx>
        <c:axId val="1275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27293696"/>
        <c:axId val="1272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127293696"/>
        <c:axId val="127295872"/>
      </c:lineChart>
      <c:dateAx>
        <c:axId val="127293696"/>
        <c:scaling>
          <c:orientation val="minMax"/>
        </c:scaling>
        <c:delete val="1"/>
        <c:axPos val="b"/>
        <c:numFmt formatCode="ge" sourceLinked="1"/>
        <c:majorTickMark val="none"/>
        <c:minorTickMark val="none"/>
        <c:tickLblPos val="none"/>
        <c:crossAx val="127295872"/>
        <c:crosses val="autoZero"/>
        <c:auto val="1"/>
        <c:lblOffset val="100"/>
        <c:baseTimeUnit val="years"/>
      </c:dateAx>
      <c:valAx>
        <c:axId val="1272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84.9</c:v>
                </c:pt>
                <c:pt idx="1">
                  <c:v>84.46</c:v>
                </c:pt>
                <c:pt idx="2">
                  <c:v>86.69</c:v>
                </c:pt>
                <c:pt idx="3">
                  <c:v>82.85</c:v>
                </c:pt>
                <c:pt idx="4">
                  <c:v>95.55</c:v>
                </c:pt>
              </c:numCache>
            </c:numRef>
          </c:val>
        </c:ser>
        <c:dLbls>
          <c:showLegendKey val="0"/>
          <c:showVal val="0"/>
          <c:showCatName val="0"/>
          <c:showSerName val="0"/>
          <c:showPercent val="0"/>
          <c:showBubbleSize val="0"/>
        </c:dLbls>
        <c:gapWidth val="150"/>
        <c:axId val="125626240"/>
        <c:axId val="1257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626240"/>
        <c:axId val="125767680"/>
      </c:lineChart>
      <c:dateAx>
        <c:axId val="125626240"/>
        <c:scaling>
          <c:orientation val="minMax"/>
        </c:scaling>
        <c:delete val="1"/>
        <c:axPos val="b"/>
        <c:numFmt formatCode="ge" sourceLinked="1"/>
        <c:majorTickMark val="none"/>
        <c:minorTickMark val="none"/>
        <c:tickLblPos val="none"/>
        <c:crossAx val="125767680"/>
        <c:crosses val="autoZero"/>
        <c:auto val="1"/>
        <c:lblOffset val="100"/>
        <c:baseTimeUnit val="years"/>
      </c:dateAx>
      <c:valAx>
        <c:axId val="1257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801984"/>
        <c:axId val="1258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801984"/>
        <c:axId val="125803904"/>
      </c:lineChart>
      <c:dateAx>
        <c:axId val="125801984"/>
        <c:scaling>
          <c:orientation val="minMax"/>
        </c:scaling>
        <c:delete val="1"/>
        <c:axPos val="b"/>
        <c:numFmt formatCode="ge" sourceLinked="1"/>
        <c:majorTickMark val="none"/>
        <c:minorTickMark val="none"/>
        <c:tickLblPos val="none"/>
        <c:crossAx val="125803904"/>
        <c:crosses val="autoZero"/>
        <c:auto val="1"/>
        <c:lblOffset val="100"/>
        <c:baseTimeUnit val="years"/>
      </c:dateAx>
      <c:valAx>
        <c:axId val="1258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908096"/>
        <c:axId val="1259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908096"/>
        <c:axId val="125910016"/>
      </c:lineChart>
      <c:dateAx>
        <c:axId val="125908096"/>
        <c:scaling>
          <c:orientation val="minMax"/>
        </c:scaling>
        <c:delete val="1"/>
        <c:axPos val="b"/>
        <c:numFmt formatCode="ge" sourceLinked="1"/>
        <c:majorTickMark val="none"/>
        <c:minorTickMark val="none"/>
        <c:tickLblPos val="none"/>
        <c:crossAx val="125910016"/>
        <c:crosses val="autoZero"/>
        <c:auto val="1"/>
        <c:lblOffset val="100"/>
        <c:baseTimeUnit val="years"/>
      </c:dateAx>
      <c:valAx>
        <c:axId val="1259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959168"/>
        <c:axId val="1259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959168"/>
        <c:axId val="125961344"/>
      </c:lineChart>
      <c:dateAx>
        <c:axId val="125959168"/>
        <c:scaling>
          <c:orientation val="minMax"/>
        </c:scaling>
        <c:delete val="1"/>
        <c:axPos val="b"/>
        <c:numFmt formatCode="ge" sourceLinked="1"/>
        <c:majorTickMark val="none"/>
        <c:minorTickMark val="none"/>
        <c:tickLblPos val="none"/>
        <c:crossAx val="125961344"/>
        <c:crosses val="autoZero"/>
        <c:auto val="1"/>
        <c:lblOffset val="100"/>
        <c:baseTimeUnit val="years"/>
      </c:dateAx>
      <c:valAx>
        <c:axId val="1259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995648"/>
        <c:axId val="12600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995648"/>
        <c:axId val="126006016"/>
      </c:lineChart>
      <c:dateAx>
        <c:axId val="125995648"/>
        <c:scaling>
          <c:orientation val="minMax"/>
        </c:scaling>
        <c:delete val="1"/>
        <c:axPos val="b"/>
        <c:numFmt formatCode="ge" sourceLinked="1"/>
        <c:majorTickMark val="none"/>
        <c:minorTickMark val="none"/>
        <c:tickLblPos val="none"/>
        <c:crossAx val="126006016"/>
        <c:crosses val="autoZero"/>
        <c:auto val="1"/>
        <c:lblOffset val="100"/>
        <c:baseTimeUnit val="years"/>
      </c:dateAx>
      <c:valAx>
        <c:axId val="1260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782.83</c:v>
                </c:pt>
                <c:pt idx="1">
                  <c:v>1053.3399999999999</c:v>
                </c:pt>
                <c:pt idx="2">
                  <c:v>655.76</c:v>
                </c:pt>
                <c:pt idx="3">
                  <c:v>1904.63</c:v>
                </c:pt>
                <c:pt idx="4">
                  <c:v>1781.79</c:v>
                </c:pt>
              </c:numCache>
            </c:numRef>
          </c:val>
        </c:ser>
        <c:dLbls>
          <c:showLegendKey val="0"/>
          <c:showVal val="0"/>
          <c:showCatName val="0"/>
          <c:showSerName val="0"/>
          <c:showPercent val="0"/>
          <c:showBubbleSize val="0"/>
        </c:dLbls>
        <c:gapWidth val="150"/>
        <c:axId val="126023552"/>
        <c:axId val="12604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126023552"/>
        <c:axId val="126042112"/>
      </c:lineChart>
      <c:dateAx>
        <c:axId val="126023552"/>
        <c:scaling>
          <c:orientation val="minMax"/>
        </c:scaling>
        <c:delete val="1"/>
        <c:axPos val="b"/>
        <c:numFmt formatCode="ge" sourceLinked="1"/>
        <c:majorTickMark val="none"/>
        <c:minorTickMark val="none"/>
        <c:tickLblPos val="none"/>
        <c:crossAx val="126042112"/>
        <c:crosses val="autoZero"/>
        <c:auto val="1"/>
        <c:lblOffset val="100"/>
        <c:baseTimeUnit val="years"/>
      </c:dateAx>
      <c:valAx>
        <c:axId val="12604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34.68</c:v>
                </c:pt>
                <c:pt idx="1">
                  <c:v>34.51</c:v>
                </c:pt>
                <c:pt idx="2">
                  <c:v>33.6</c:v>
                </c:pt>
                <c:pt idx="3">
                  <c:v>30.72</c:v>
                </c:pt>
                <c:pt idx="4">
                  <c:v>40.619999999999997</c:v>
                </c:pt>
              </c:numCache>
            </c:numRef>
          </c:val>
        </c:ser>
        <c:dLbls>
          <c:showLegendKey val="0"/>
          <c:showVal val="0"/>
          <c:showCatName val="0"/>
          <c:showSerName val="0"/>
          <c:showPercent val="0"/>
          <c:showBubbleSize val="0"/>
        </c:dLbls>
        <c:gapWidth val="150"/>
        <c:axId val="126070784"/>
        <c:axId val="1260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126070784"/>
        <c:axId val="126072704"/>
      </c:lineChart>
      <c:dateAx>
        <c:axId val="126070784"/>
        <c:scaling>
          <c:orientation val="minMax"/>
        </c:scaling>
        <c:delete val="1"/>
        <c:axPos val="b"/>
        <c:numFmt formatCode="ge" sourceLinked="1"/>
        <c:majorTickMark val="none"/>
        <c:minorTickMark val="none"/>
        <c:tickLblPos val="none"/>
        <c:crossAx val="126072704"/>
        <c:crosses val="autoZero"/>
        <c:auto val="1"/>
        <c:lblOffset val="100"/>
        <c:baseTimeUnit val="years"/>
      </c:dateAx>
      <c:valAx>
        <c:axId val="1260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321.14</c:v>
                </c:pt>
                <c:pt idx="1">
                  <c:v>324.93</c:v>
                </c:pt>
                <c:pt idx="2">
                  <c:v>334.64</c:v>
                </c:pt>
                <c:pt idx="3">
                  <c:v>370.13</c:v>
                </c:pt>
                <c:pt idx="4">
                  <c:v>281.43</c:v>
                </c:pt>
              </c:numCache>
            </c:numRef>
          </c:val>
        </c:ser>
        <c:dLbls>
          <c:showLegendKey val="0"/>
          <c:showVal val="0"/>
          <c:showCatName val="0"/>
          <c:showSerName val="0"/>
          <c:showPercent val="0"/>
          <c:showBubbleSize val="0"/>
        </c:dLbls>
        <c:gapWidth val="150"/>
        <c:axId val="127544320"/>
        <c:axId val="1275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127544320"/>
        <c:axId val="127546496"/>
      </c:lineChart>
      <c:dateAx>
        <c:axId val="127544320"/>
        <c:scaling>
          <c:orientation val="minMax"/>
        </c:scaling>
        <c:delete val="1"/>
        <c:axPos val="b"/>
        <c:numFmt formatCode="ge" sourceLinked="1"/>
        <c:majorTickMark val="none"/>
        <c:minorTickMark val="none"/>
        <c:tickLblPos val="none"/>
        <c:crossAx val="127546496"/>
        <c:crosses val="autoZero"/>
        <c:auto val="1"/>
        <c:lblOffset val="100"/>
        <c:baseTimeUnit val="years"/>
      </c:dateAx>
      <c:valAx>
        <c:axId val="1275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40" zoomScale="80" zoomScaleNormal="80" workbookViewId="0">
      <selection activeCell="BW83" sqref="BW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静岡県　下田市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
        <v>122</v>
      </c>
      <c r="AE8" s="73"/>
      <c r="AF8" s="73"/>
      <c r="AG8" s="73"/>
      <c r="AH8" s="73"/>
      <c r="AI8" s="73"/>
      <c r="AJ8" s="73"/>
      <c r="AK8" s="4"/>
      <c r="AL8" s="67">
        <f>データ!S6</f>
        <v>22714</v>
      </c>
      <c r="AM8" s="67"/>
      <c r="AN8" s="67"/>
      <c r="AO8" s="67"/>
      <c r="AP8" s="67"/>
      <c r="AQ8" s="67"/>
      <c r="AR8" s="67"/>
      <c r="AS8" s="67"/>
      <c r="AT8" s="66">
        <f>データ!T6</f>
        <v>104.38</v>
      </c>
      <c r="AU8" s="66"/>
      <c r="AV8" s="66"/>
      <c r="AW8" s="66"/>
      <c r="AX8" s="66"/>
      <c r="AY8" s="66"/>
      <c r="AZ8" s="66"/>
      <c r="BA8" s="66"/>
      <c r="BB8" s="66">
        <f>データ!U6</f>
        <v>217.61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0.85</v>
      </c>
      <c r="Q10" s="66"/>
      <c r="R10" s="66"/>
      <c r="S10" s="66"/>
      <c r="T10" s="66"/>
      <c r="U10" s="66"/>
      <c r="V10" s="66"/>
      <c r="W10" s="66">
        <f>データ!Q6</f>
        <v>100.89</v>
      </c>
      <c r="X10" s="66"/>
      <c r="Y10" s="66"/>
      <c r="Z10" s="66"/>
      <c r="AA10" s="66"/>
      <c r="AB10" s="66"/>
      <c r="AC10" s="66"/>
      <c r="AD10" s="67">
        <f>データ!R6</f>
        <v>2052</v>
      </c>
      <c r="AE10" s="67"/>
      <c r="AF10" s="67"/>
      <c r="AG10" s="67"/>
      <c r="AH10" s="67"/>
      <c r="AI10" s="67"/>
      <c r="AJ10" s="67"/>
      <c r="AK10" s="2"/>
      <c r="AL10" s="67">
        <f>データ!V6</f>
        <v>190</v>
      </c>
      <c r="AM10" s="67"/>
      <c r="AN10" s="67"/>
      <c r="AO10" s="67"/>
      <c r="AP10" s="67"/>
      <c r="AQ10" s="67"/>
      <c r="AR10" s="67"/>
      <c r="AS10" s="67"/>
      <c r="AT10" s="66">
        <f>データ!W6</f>
        <v>0.08</v>
      </c>
      <c r="AU10" s="66"/>
      <c r="AV10" s="66"/>
      <c r="AW10" s="66"/>
      <c r="AX10" s="66"/>
      <c r="AY10" s="66"/>
      <c r="AZ10" s="66"/>
      <c r="BA10" s="66"/>
      <c r="BB10" s="66">
        <f>データ!X6</f>
        <v>2375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222194</v>
      </c>
      <c r="D6" s="33">
        <f t="shared" si="3"/>
        <v>47</v>
      </c>
      <c r="E6" s="33">
        <f t="shared" si="3"/>
        <v>17</v>
      </c>
      <c r="F6" s="33">
        <f t="shared" si="3"/>
        <v>6</v>
      </c>
      <c r="G6" s="33">
        <f t="shared" si="3"/>
        <v>0</v>
      </c>
      <c r="H6" s="33" t="str">
        <f t="shared" si="3"/>
        <v>静岡県　下田市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0.85</v>
      </c>
      <c r="Q6" s="34">
        <f t="shared" si="3"/>
        <v>100.89</v>
      </c>
      <c r="R6" s="34">
        <f t="shared" si="3"/>
        <v>2052</v>
      </c>
      <c r="S6" s="34">
        <f t="shared" si="3"/>
        <v>22714</v>
      </c>
      <c r="T6" s="34">
        <f t="shared" si="3"/>
        <v>104.38</v>
      </c>
      <c r="U6" s="34">
        <f t="shared" si="3"/>
        <v>217.61</v>
      </c>
      <c r="V6" s="34">
        <f t="shared" si="3"/>
        <v>190</v>
      </c>
      <c r="W6" s="34">
        <f t="shared" si="3"/>
        <v>0.08</v>
      </c>
      <c r="X6" s="34">
        <f t="shared" si="3"/>
        <v>2375</v>
      </c>
      <c r="Y6" s="35">
        <f>IF(Y7="",NA(),Y7)</f>
        <v>84.9</v>
      </c>
      <c r="Z6" s="35">
        <f t="shared" ref="Z6:AH6" si="4">IF(Z7="",NA(),Z7)</f>
        <v>84.46</v>
      </c>
      <c r="AA6" s="35">
        <f t="shared" si="4"/>
        <v>86.69</v>
      </c>
      <c r="AB6" s="35">
        <f t="shared" si="4"/>
        <v>82.85</v>
      </c>
      <c r="AC6" s="35">
        <f t="shared" si="4"/>
        <v>95.55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782.83</v>
      </c>
      <c r="BG6" s="35">
        <f t="shared" ref="BG6:BO6" si="7">IF(BG7="",NA(),BG7)</f>
        <v>1053.3399999999999</v>
      </c>
      <c r="BH6" s="35">
        <f t="shared" si="7"/>
        <v>655.76</v>
      </c>
      <c r="BI6" s="35">
        <f t="shared" si="7"/>
        <v>1904.63</v>
      </c>
      <c r="BJ6" s="35">
        <f t="shared" si="7"/>
        <v>1781.79</v>
      </c>
      <c r="BK6" s="35">
        <f t="shared" si="7"/>
        <v>827.19</v>
      </c>
      <c r="BL6" s="35">
        <f t="shared" si="7"/>
        <v>817.63</v>
      </c>
      <c r="BM6" s="35">
        <f t="shared" si="7"/>
        <v>830.5</v>
      </c>
      <c r="BN6" s="35">
        <f t="shared" si="7"/>
        <v>1029.24</v>
      </c>
      <c r="BO6" s="35">
        <f t="shared" si="7"/>
        <v>1063.93</v>
      </c>
      <c r="BP6" s="34" t="str">
        <f>IF(BP7="","",IF(BP7="-","【-】","【"&amp;SUBSTITUTE(TEXT(BP7,"#,##0.00"),"-","△")&amp;"】"))</f>
        <v>【985.48】</v>
      </c>
      <c r="BQ6" s="35">
        <f>IF(BQ7="",NA(),BQ7)</f>
        <v>34.68</v>
      </c>
      <c r="BR6" s="35">
        <f t="shared" ref="BR6:BZ6" si="8">IF(BR7="",NA(),BR7)</f>
        <v>34.51</v>
      </c>
      <c r="BS6" s="35">
        <f t="shared" si="8"/>
        <v>33.6</v>
      </c>
      <c r="BT6" s="35">
        <f t="shared" si="8"/>
        <v>30.72</v>
      </c>
      <c r="BU6" s="35">
        <f t="shared" si="8"/>
        <v>40.619999999999997</v>
      </c>
      <c r="BV6" s="35">
        <f t="shared" si="8"/>
        <v>45.01</v>
      </c>
      <c r="BW6" s="35">
        <f t="shared" si="8"/>
        <v>46.31</v>
      </c>
      <c r="BX6" s="35">
        <f t="shared" si="8"/>
        <v>43.66</v>
      </c>
      <c r="BY6" s="35">
        <f t="shared" si="8"/>
        <v>43.13</v>
      </c>
      <c r="BZ6" s="35">
        <f t="shared" si="8"/>
        <v>46.26</v>
      </c>
      <c r="CA6" s="34" t="str">
        <f>IF(CA7="","",IF(CA7="-","【-】","【"&amp;SUBSTITUTE(TEXT(CA7,"#,##0.00"),"-","△")&amp;"】"))</f>
        <v>【45.38】</v>
      </c>
      <c r="CB6" s="35">
        <f>IF(CB7="",NA(),CB7)</f>
        <v>321.14</v>
      </c>
      <c r="CC6" s="35">
        <f t="shared" ref="CC6:CK6" si="9">IF(CC7="",NA(),CC7)</f>
        <v>324.93</v>
      </c>
      <c r="CD6" s="35">
        <f t="shared" si="9"/>
        <v>334.64</v>
      </c>
      <c r="CE6" s="35">
        <f t="shared" si="9"/>
        <v>370.13</v>
      </c>
      <c r="CF6" s="35">
        <f t="shared" si="9"/>
        <v>281.43</v>
      </c>
      <c r="CG6" s="35">
        <f t="shared" si="9"/>
        <v>350.91</v>
      </c>
      <c r="CH6" s="35">
        <f t="shared" si="9"/>
        <v>349.08</v>
      </c>
      <c r="CI6" s="35">
        <f t="shared" si="9"/>
        <v>382.09</v>
      </c>
      <c r="CJ6" s="35">
        <f t="shared" si="9"/>
        <v>392.03</v>
      </c>
      <c r="CK6" s="35">
        <f t="shared" si="9"/>
        <v>376.4</v>
      </c>
      <c r="CL6" s="34" t="str">
        <f>IF(CL7="","",IF(CL7="-","【-】","【"&amp;SUBSTITUTE(TEXT(CL7,"#,##0.00"),"-","△")&amp;"】"))</f>
        <v>【377.04】</v>
      </c>
      <c r="CM6" s="35">
        <f>IF(CM7="",NA(),CM7)</f>
        <v>16.41</v>
      </c>
      <c r="CN6" s="35">
        <f t="shared" ref="CN6:CV6" si="10">IF(CN7="",NA(),CN7)</f>
        <v>15.74</v>
      </c>
      <c r="CO6" s="35">
        <f t="shared" si="10"/>
        <v>15.08</v>
      </c>
      <c r="CP6" s="35">
        <f t="shared" si="10"/>
        <v>15.52</v>
      </c>
      <c r="CQ6" s="35">
        <f t="shared" si="10"/>
        <v>15.08</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100</v>
      </c>
      <c r="CY6" s="35">
        <f t="shared" ref="CY6:DG6" si="11">IF(CY7="",NA(),CY7)</f>
        <v>100</v>
      </c>
      <c r="CZ6" s="35">
        <f t="shared" si="11"/>
        <v>100</v>
      </c>
      <c r="DA6" s="35">
        <f t="shared" si="11"/>
        <v>100</v>
      </c>
      <c r="DB6" s="35">
        <f t="shared" si="11"/>
        <v>100</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x14ac:dyDescent="0.15">
      <c r="A7" s="28"/>
      <c r="B7" s="37">
        <v>2016</v>
      </c>
      <c r="C7" s="37">
        <v>222194</v>
      </c>
      <c r="D7" s="37">
        <v>47</v>
      </c>
      <c r="E7" s="37">
        <v>17</v>
      </c>
      <c r="F7" s="37">
        <v>6</v>
      </c>
      <c r="G7" s="37">
        <v>0</v>
      </c>
      <c r="H7" s="37" t="s">
        <v>110</v>
      </c>
      <c r="I7" s="37" t="s">
        <v>111</v>
      </c>
      <c r="J7" s="37" t="s">
        <v>112</v>
      </c>
      <c r="K7" s="37" t="s">
        <v>113</v>
      </c>
      <c r="L7" s="37" t="s">
        <v>114</v>
      </c>
      <c r="M7" s="37"/>
      <c r="N7" s="38" t="s">
        <v>115</v>
      </c>
      <c r="O7" s="38" t="s">
        <v>116</v>
      </c>
      <c r="P7" s="38">
        <v>0.85</v>
      </c>
      <c r="Q7" s="38">
        <v>100.89</v>
      </c>
      <c r="R7" s="38">
        <v>2052</v>
      </c>
      <c r="S7" s="38">
        <v>22714</v>
      </c>
      <c r="T7" s="38">
        <v>104.38</v>
      </c>
      <c r="U7" s="38">
        <v>217.61</v>
      </c>
      <c r="V7" s="38">
        <v>190</v>
      </c>
      <c r="W7" s="38">
        <v>0.08</v>
      </c>
      <c r="X7" s="38">
        <v>2375</v>
      </c>
      <c r="Y7" s="38">
        <v>84.9</v>
      </c>
      <c r="Z7" s="38">
        <v>84.46</v>
      </c>
      <c r="AA7" s="38">
        <v>86.69</v>
      </c>
      <c r="AB7" s="38">
        <v>82.85</v>
      </c>
      <c r="AC7" s="38">
        <v>95.55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782.83</v>
      </c>
      <c r="BG7" s="38">
        <v>1053.3399999999999</v>
      </c>
      <c r="BH7" s="38">
        <v>655.76</v>
      </c>
      <c r="BI7" s="38">
        <v>1904.63</v>
      </c>
      <c r="BJ7" s="38">
        <v>1781.79</v>
      </c>
      <c r="BK7" s="38">
        <v>827.19</v>
      </c>
      <c r="BL7" s="38">
        <v>817.63</v>
      </c>
      <c r="BM7" s="38">
        <v>830.5</v>
      </c>
      <c r="BN7" s="38">
        <v>1029.24</v>
      </c>
      <c r="BO7" s="38">
        <v>1063.93</v>
      </c>
      <c r="BP7" s="38">
        <v>985.48</v>
      </c>
      <c r="BQ7" s="38">
        <v>34.68</v>
      </c>
      <c r="BR7" s="38">
        <v>34.51</v>
      </c>
      <c r="BS7" s="38">
        <v>33.6</v>
      </c>
      <c r="BT7" s="38">
        <v>30.72</v>
      </c>
      <c r="BU7" s="38">
        <v>40.619999999999997</v>
      </c>
      <c r="BV7" s="38">
        <v>45.01</v>
      </c>
      <c r="BW7" s="38">
        <v>46.31</v>
      </c>
      <c r="BX7" s="38">
        <v>43.66</v>
      </c>
      <c r="BY7" s="38">
        <v>43.13</v>
      </c>
      <c r="BZ7" s="38">
        <v>46.26</v>
      </c>
      <c r="CA7" s="38">
        <v>45.38</v>
      </c>
      <c r="CB7" s="38">
        <v>321.14</v>
      </c>
      <c r="CC7" s="38">
        <v>324.93</v>
      </c>
      <c r="CD7" s="38">
        <v>334.64</v>
      </c>
      <c r="CE7" s="38">
        <v>370.13</v>
      </c>
      <c r="CF7" s="38">
        <v>281.43</v>
      </c>
      <c r="CG7" s="38">
        <v>350.91</v>
      </c>
      <c r="CH7" s="38">
        <v>349.08</v>
      </c>
      <c r="CI7" s="38">
        <v>382.09</v>
      </c>
      <c r="CJ7" s="38">
        <v>392.03</v>
      </c>
      <c r="CK7" s="38">
        <v>376.4</v>
      </c>
      <c r="CL7" s="38">
        <v>377.04</v>
      </c>
      <c r="CM7" s="38">
        <v>16.41</v>
      </c>
      <c r="CN7" s="38">
        <v>15.74</v>
      </c>
      <c r="CO7" s="38">
        <v>15.08</v>
      </c>
      <c r="CP7" s="38">
        <v>15.52</v>
      </c>
      <c r="CQ7" s="38">
        <v>15.08</v>
      </c>
      <c r="CR7" s="38">
        <v>38.24</v>
      </c>
      <c r="CS7" s="38">
        <v>39.42</v>
      </c>
      <c r="CT7" s="38">
        <v>39.68</v>
      </c>
      <c r="CU7" s="38">
        <v>35.64</v>
      </c>
      <c r="CV7" s="38">
        <v>33.729999999999997</v>
      </c>
      <c r="CW7" s="38">
        <v>34.15</v>
      </c>
      <c r="CX7" s="38">
        <v>100</v>
      </c>
      <c r="CY7" s="38">
        <v>100</v>
      </c>
      <c r="CZ7" s="38">
        <v>100</v>
      </c>
      <c r="DA7" s="38">
        <v>100</v>
      </c>
      <c r="DB7" s="38">
        <v>100</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hirai</cp:lastModifiedBy>
  <cp:lastPrinted>2018-02-07T08:05:26Z</cp:lastPrinted>
  <dcterms:created xsi:type="dcterms:W3CDTF">2017-12-25T02:35:46Z</dcterms:created>
  <dcterms:modified xsi:type="dcterms:W3CDTF">2018-02-07T08:10:09Z</dcterms:modified>
  <cp:category/>
</cp:coreProperties>
</file>