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FL54" i="4"/>
  <c r="FL32" i="4"/>
  <c r="BX32" i="4"/>
  <c r="CS78" i="4"/>
  <c r="BX54" i="4"/>
  <c r="MH78" i="4"/>
  <c r="IZ54" i="4"/>
  <c r="IZ32" i="4"/>
  <c r="MN54" i="4"/>
  <c r="MN32" i="4"/>
  <c r="C11" i="5"/>
  <c r="D11" i="5"/>
  <c r="E11" i="5"/>
  <c r="B11" i="5"/>
  <c r="AN78" i="4" l="1"/>
  <c r="AE54" i="4"/>
  <c r="AE32" i="4"/>
  <c r="KC78" i="4"/>
  <c r="HG54" i="4"/>
  <c r="KU54" i="4"/>
  <c r="KU32" i="4"/>
  <c r="FH78" i="4"/>
  <c r="DS54" i="4"/>
  <c r="DS32" i="4"/>
  <c r="HG32" i="4"/>
  <c r="EO78" i="4"/>
  <c r="DD54" i="4"/>
  <c r="DD32" i="4"/>
  <c r="P32" i="4"/>
  <c r="U78" i="4"/>
  <c r="KF32" i="4"/>
  <c r="KF54" i="4"/>
  <c r="JJ78" i="4"/>
  <c r="GR54" i="4"/>
  <c r="GR32" i="4"/>
  <c r="P54" i="4"/>
  <c r="LO78" i="4"/>
  <c r="IK54" i="4"/>
  <c r="IK32" i="4"/>
  <c r="GT78" i="4"/>
  <c r="EW54" i="4"/>
  <c r="BI54" i="4"/>
  <c r="BI32" i="4"/>
  <c r="EW32" i="4"/>
  <c r="BZ78" i="4"/>
  <c r="LY54" i="4"/>
  <c r="LY32" i="4"/>
  <c r="LJ54" i="4"/>
  <c r="LJ32" i="4"/>
  <c r="HV54" i="4"/>
  <c r="HV32" i="4"/>
  <c r="KV78" i="4"/>
  <c r="EH32" i="4"/>
  <c r="BG78" i="4"/>
  <c r="AT54" i="4"/>
  <c r="AT32" i="4"/>
  <c r="GA78" i="4"/>
  <c r="EH54" i="4"/>
</calcChain>
</file>

<file path=xl/sharedStrings.xml><?xml version="1.0" encoding="utf-8"?>
<sst xmlns="http://schemas.openxmlformats.org/spreadsheetml/2006/main" count="310" uniqueCount="147">
  <si>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</si>
  <si>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</si>
  <si>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</si>
  <si>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</si>
  <si>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</si>
  <si>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</si>
  <si>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</si>
  <si>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</si>
  <si>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</si>
  <si>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</si>
  <si>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</si>
  <si>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</si>
  <si>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</si>
  <si>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</si>
  <si>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</si>
  <si>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</si>
  <si>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</si>
  <si>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</si>
  <si>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</si>
  <si>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</si>
  <si>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</si>
  <si>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</si>
  <si>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</si>
  <si>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</si>
  <si>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</si>
  <si>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</si>
  <si>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</si>
  <si>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</si>
  <si>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</si>
  <si>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</si>
  <si>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</si>
  <si>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</si>
  <si>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</si>
  <si>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</si>
  <si>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</si>
  <si>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</si>
  <si>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</si>
  <si>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</si>
  <si>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</si>
  <si>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</si>
  <si>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</si>
  <si>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</si>
  <si>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</si>
  <si>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</si>
  <si>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</si>
  <si>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</si>
  <si>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</si>
  <si>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</si>
  <si>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</si>
  <si>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</si>
  <si>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</si>
  <si>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</si>
  <si>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</si>
  <si>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</si>
  <si>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</si>
  <si>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</si>
  <si>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</si>
  <si>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</si>
  <si>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</si>
  <si>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</si>
  <si>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</si>
  <si>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</si>
  <si>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</si>
  <si>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</si>
  <si>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</si>
  <si>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</si>
  <si>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</si>
  <si>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</si>
  <si>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</si>
  <si>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</si>
  <si>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</si>
  <si>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</si>
  <si>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</si>
  <si>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</si>
  <si>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</si>
  <si>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</si>
  <si>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</si>
  <si>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</si>
  <si>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</si>
  <si>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</si>
  <si>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</si>
  <si>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</si>
  <si>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</si>
  <si>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</si>
  <si>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</si>
  <si>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</si>
  <si>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</si>
  <si>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</si>
  <si>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</si>
  <si>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</si>
  <si>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</si>
  <si>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</si>
  <si>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</si>
  <si>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</si>
  <si>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</si>
  <si>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</si>
  <si>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</si>
  <si>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</si>
  <si>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</si>
  <si>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</si>
  <si>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</si>
  <si>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</si>
  <si>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</si>
  <si>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</si>
  <si>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</si>
  <si>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</si>
  <si>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</si>
  <si>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</si>
  <si>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</si>
  <si>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</si>
  <si>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</si>
  <si>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</si>
  <si>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</si>
  <si>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</si>
  <si>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</si>
  <si>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</si>
  <si>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</si>
  <si>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</si>
  <si>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</si>
  <si>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</si>
  <si>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</si>
  <si>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</si>
  <si>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</si>
  <si>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</si>
  <si>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袋井市</t>
  </si>
  <si>
    <t>聖隷袋井市民病院</t>
  </si>
  <si>
    <t>当然財務</t>
  </si>
  <si>
    <t>病院事業</t>
  </si>
  <si>
    <t>一般病院</t>
  </si>
  <si>
    <t>100床以上～200床未満</t>
  </si>
  <si>
    <t>指定管理者(代行制)</t>
  </si>
  <si>
    <t>-</t>
  </si>
  <si>
    <t>訓</t>
  </si>
  <si>
    <t>非該当</t>
  </si>
  <si>
    <t>１５：１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</si>
  <si>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</si>
  <si>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</si>
  <si>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</si>
  <si>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</si>
  <si>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</si>
  <si>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</si>
  <si>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</si>
  <si>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 xml:space="preserve">　経営は順調に推移している。今後においても、平成28年度に策定した「袋井市立聖隷袋井市民病院改革プラン」に基づきながら、経費削減・抑制に向けた取り組み、収入増加・確保に向けた取り組み、人材確保・離職防止に向けた取り組みなどを推進し、効率的で安定した経営基盤の確立に向け、より一層努力していく。
</t>
    <rPh sb="1" eb="3">
      <t>ケイエイ</t>
    </rPh>
    <rPh sb="4" eb="6">
      <t>ジュンチョウ</t>
    </rPh>
    <rPh sb="7" eb="9">
      <t>スイイ</t>
    </rPh>
    <rPh sb="14" eb="16">
      <t>コンゴ</t>
    </rPh>
    <rPh sb="22" eb="24">
      <t>ヘイセイ</t>
    </rPh>
    <rPh sb="26" eb="28">
      <t>ネンド</t>
    </rPh>
    <rPh sb="29" eb="31">
      <t>サクテイ</t>
    </rPh>
    <rPh sb="34" eb="46">
      <t>フクロイシリツセイレイフクロイシミンビョウイン</t>
    </rPh>
    <rPh sb="46" eb="48">
      <t>カイカク</t>
    </rPh>
    <rPh sb="53" eb="54">
      <t>モト</t>
    </rPh>
    <rPh sb="112" eb="114">
      <t>スイシン</t>
    </rPh>
    <rPh sb="116" eb="119">
      <t>コウリツテキ</t>
    </rPh>
    <rPh sb="120" eb="122">
      <t>アンテイ</t>
    </rPh>
    <rPh sb="124" eb="126">
      <t>ケイエイ</t>
    </rPh>
    <rPh sb="126" eb="128">
      <t>キバン</t>
    </rPh>
    <rPh sb="129" eb="131">
      <t>カクリツ</t>
    </rPh>
    <rPh sb="132" eb="133">
      <t>ム</t>
    </rPh>
    <rPh sb="137" eb="139">
      <t>イッソウ</t>
    </rPh>
    <rPh sb="139" eb="141">
      <t>ドリョク</t>
    </rPh>
    <phoneticPr fontId="5"/>
  </si>
  <si>
    <t>　公立病院の統合により新たに設立された中東遠総合医療センターの後方支援病院として、外来機能（一次医療）と、一般病床・療養病床・回復期リハビリテーション病床を市内で運営している。
　高度医療（二次医療）を担う中東遠総合医療センターと、地域の診療所、訪問看護・介護事業所等と連携して機能分担し、切れ目のない地域医療体制を提供する、地域包括ケアシステムの拠点として運営している。</t>
    <rPh sb="1" eb="3">
      <t>コウリツ</t>
    </rPh>
    <rPh sb="3" eb="5">
      <t>ビョウイン</t>
    </rPh>
    <rPh sb="6" eb="8">
      <t>トウゴウ</t>
    </rPh>
    <rPh sb="11" eb="12">
      <t>アラ</t>
    </rPh>
    <rPh sb="14" eb="16">
      <t>セツリツ</t>
    </rPh>
    <rPh sb="19" eb="26">
      <t>チュウトウエンソウゴウイリョウ</t>
    </rPh>
    <rPh sb="31" eb="33">
      <t>コウホウ</t>
    </rPh>
    <rPh sb="33" eb="35">
      <t>シエン</t>
    </rPh>
    <rPh sb="35" eb="37">
      <t>ビョウイン</t>
    </rPh>
    <rPh sb="41" eb="43">
      <t>ガイライ</t>
    </rPh>
    <rPh sb="43" eb="45">
      <t>キノウ</t>
    </rPh>
    <rPh sb="46" eb="48">
      <t>イチジ</t>
    </rPh>
    <rPh sb="48" eb="50">
      <t>イリョウ</t>
    </rPh>
    <rPh sb="53" eb="55">
      <t>イッパン</t>
    </rPh>
    <rPh sb="55" eb="57">
      <t>ビョウショウ</t>
    </rPh>
    <rPh sb="58" eb="60">
      <t>リョウヨウ</t>
    </rPh>
    <rPh sb="60" eb="62">
      <t>ビョウショウ</t>
    </rPh>
    <rPh sb="63" eb="65">
      <t>カイフク</t>
    </rPh>
    <rPh sb="65" eb="66">
      <t>キ</t>
    </rPh>
    <rPh sb="75" eb="77">
      <t>ビョウショウ</t>
    </rPh>
    <rPh sb="78" eb="80">
      <t>シナイ</t>
    </rPh>
    <rPh sb="81" eb="83">
      <t>ウンエイ</t>
    </rPh>
    <rPh sb="90" eb="92">
      <t>コウド</t>
    </rPh>
    <rPh sb="92" eb="94">
      <t>イリョウ</t>
    </rPh>
    <rPh sb="95" eb="97">
      <t>ニジ</t>
    </rPh>
    <rPh sb="97" eb="99">
      <t>イリョウ</t>
    </rPh>
    <rPh sb="101" eb="102">
      <t>ニナ</t>
    </rPh>
    <rPh sb="103" eb="110">
      <t>チュウトウエンソウゴウイリョウ</t>
    </rPh>
    <rPh sb="116" eb="118">
      <t>チイキ</t>
    </rPh>
    <rPh sb="119" eb="122">
      <t>シンリョウジョ</t>
    </rPh>
    <rPh sb="123" eb="125">
      <t>ホウモン</t>
    </rPh>
    <rPh sb="125" eb="127">
      <t>カンゴ</t>
    </rPh>
    <rPh sb="128" eb="130">
      <t>カイゴ</t>
    </rPh>
    <rPh sb="130" eb="132">
      <t>ジギョウ</t>
    </rPh>
    <rPh sb="132" eb="133">
      <t>ショ</t>
    </rPh>
    <rPh sb="133" eb="134">
      <t>トウ</t>
    </rPh>
    <rPh sb="135" eb="137">
      <t>レンケイ</t>
    </rPh>
    <rPh sb="139" eb="141">
      <t>キノウ</t>
    </rPh>
    <rPh sb="141" eb="143">
      <t>ブンタン</t>
    </rPh>
    <rPh sb="145" eb="146">
      <t>キ</t>
    </rPh>
    <rPh sb="147" eb="148">
      <t>メ</t>
    </rPh>
    <rPh sb="151" eb="153">
      <t>チイキ</t>
    </rPh>
    <rPh sb="153" eb="155">
      <t>イリョウ</t>
    </rPh>
    <rPh sb="155" eb="157">
      <t>タイセイ</t>
    </rPh>
    <rPh sb="158" eb="160">
      <t>テイキョウ</t>
    </rPh>
    <rPh sb="163" eb="167">
      <t>チイキホウカツ</t>
    </rPh>
    <rPh sb="174" eb="176">
      <t>キョテン</t>
    </rPh>
    <rPh sb="179" eb="181">
      <t>ウンエイ</t>
    </rPh>
    <phoneticPr fontId="5"/>
  </si>
  <si>
    <t>　旧袋井市立袋井市民病院の閉院に伴い、袋井市立聖隷袋井市民病院は平成25年に開院したが、施設自体は外来部分が昭和54年に建設され約37年が経過し、病棟部分が平成元年に建設され約28年が経過している。
　そのため、施設の老朽化が著しく、備品等も経年劣化が進んでいる。
　平成29年度以降のＭＲＩ更新工事や、空調・給湯設備更新工事等の実施等により、計画的に施設修繕や備品の更新を図り、より良い療養環境の提供に引き続き努めていく。　</t>
    <rPh sb="1" eb="12">
      <t>キュウフクロイシリツフクロイシミンビョウイン</t>
    </rPh>
    <rPh sb="13" eb="15">
      <t>ヘイイン</t>
    </rPh>
    <rPh sb="16" eb="17">
      <t>トモナ</t>
    </rPh>
    <rPh sb="19" eb="31">
      <t>フクロイシリツセイレイフクロイシミンビョウイン</t>
    </rPh>
    <rPh sb="32" eb="34">
      <t>ヘイセイ</t>
    </rPh>
    <rPh sb="36" eb="37">
      <t>ネン</t>
    </rPh>
    <rPh sb="38" eb="40">
      <t>カイイン</t>
    </rPh>
    <rPh sb="44" eb="46">
      <t>シセツ</t>
    </rPh>
    <rPh sb="46" eb="48">
      <t>ジタイ</t>
    </rPh>
    <rPh sb="49" eb="51">
      <t>ガイライ</t>
    </rPh>
    <rPh sb="51" eb="53">
      <t>ブブン</t>
    </rPh>
    <rPh sb="54" eb="56">
      <t>ショウワ</t>
    </rPh>
    <rPh sb="58" eb="59">
      <t>ネン</t>
    </rPh>
    <rPh sb="60" eb="62">
      <t>ケンセツ</t>
    </rPh>
    <rPh sb="64" eb="65">
      <t>ヤク</t>
    </rPh>
    <rPh sb="67" eb="68">
      <t>ネン</t>
    </rPh>
    <rPh sb="69" eb="71">
      <t>ケイカ</t>
    </rPh>
    <rPh sb="73" eb="75">
      <t>ビョウトウ</t>
    </rPh>
    <rPh sb="75" eb="77">
      <t>ブブン</t>
    </rPh>
    <rPh sb="78" eb="80">
      <t>ヘイセイ</t>
    </rPh>
    <rPh sb="80" eb="82">
      <t>ガンネン</t>
    </rPh>
    <rPh sb="83" eb="85">
      <t>ケンセツ</t>
    </rPh>
    <rPh sb="87" eb="88">
      <t>ヤク</t>
    </rPh>
    <rPh sb="90" eb="91">
      <t>ネン</t>
    </rPh>
    <rPh sb="92" eb="94">
      <t>ケイカ</t>
    </rPh>
    <rPh sb="106" eb="108">
      <t>シセツ</t>
    </rPh>
    <rPh sb="109" eb="112">
      <t>ロウキュウカ</t>
    </rPh>
    <rPh sb="117" eb="119">
      <t>ビヒン</t>
    </rPh>
    <rPh sb="119" eb="120">
      <t>トウ</t>
    </rPh>
    <rPh sb="121" eb="123">
      <t>ケイネン</t>
    </rPh>
    <rPh sb="123" eb="125">
      <t>レッカ</t>
    </rPh>
    <rPh sb="126" eb="127">
      <t>スス</t>
    </rPh>
    <rPh sb="134" eb="136">
      <t>ヘイセイ</t>
    </rPh>
    <rPh sb="138" eb="140">
      <t>ネンド</t>
    </rPh>
    <rPh sb="140" eb="142">
      <t>イコウ</t>
    </rPh>
    <rPh sb="146" eb="148">
      <t>コウシン</t>
    </rPh>
    <rPh sb="148" eb="150">
      <t>コウジ</t>
    </rPh>
    <rPh sb="152" eb="154">
      <t>クウチョウ</t>
    </rPh>
    <rPh sb="155" eb="157">
      <t>キュウトウ</t>
    </rPh>
    <rPh sb="157" eb="159">
      <t>セツビ</t>
    </rPh>
    <rPh sb="159" eb="161">
      <t>コウシン</t>
    </rPh>
    <rPh sb="161" eb="163">
      <t>コウジ</t>
    </rPh>
    <rPh sb="163" eb="164">
      <t>トウ</t>
    </rPh>
    <rPh sb="165" eb="167">
      <t>ジッシ</t>
    </rPh>
    <rPh sb="167" eb="168">
      <t>トウ</t>
    </rPh>
    <rPh sb="172" eb="175">
      <t>ケイカクテキ</t>
    </rPh>
    <rPh sb="176" eb="178">
      <t>シセツ</t>
    </rPh>
    <rPh sb="178" eb="180">
      <t>シュウゼン</t>
    </rPh>
    <rPh sb="181" eb="183">
      <t>ビヒン</t>
    </rPh>
    <rPh sb="184" eb="186">
      <t>コウシン</t>
    </rPh>
    <rPh sb="187" eb="188">
      <t>ハカ</t>
    </rPh>
    <rPh sb="199" eb="201">
      <t>テイキョウ</t>
    </rPh>
    <rPh sb="202" eb="203">
      <t>ヒ</t>
    </rPh>
    <rPh sb="204" eb="205">
      <t>ツヅ</t>
    </rPh>
    <rPh sb="206" eb="207">
      <t>ツト</t>
    </rPh>
    <phoneticPr fontId="5"/>
  </si>
  <si>
    <t>非設置</t>
    <rPh sb="0" eb="1">
      <t>ヒ</t>
    </rPh>
    <rPh sb="1" eb="3">
      <t>セッチ</t>
    </rPh>
    <phoneticPr fontId="5"/>
  </si>
  <si>
    <t>　平成25年度の開院以降、順調に患者数が増加しており、特に平成28年度からは回復期リハビリテーション病床が稼働開始するなど、診療体制が充実したことにより、医業収益が大幅に増加した。
　そのため、経常収支比率も持続可能な経営を実現するための指標である100％を超え、医業収支比率も改善している。
　なお、入院・外来患者の１人１日当たり収益については、当院は高度急性期病床がなく、慢性期病床が主であり、他よりも収益性の低い病床が多いため、平均よりも下回っている。しかし、入院収益は年々増加し、医業収支比率も改善が進んでいる。今後も収益増加に向けた取り組みを進める必要がある。
　</t>
    <rPh sb="1" eb="3">
      <t>ヘイセイ</t>
    </rPh>
    <rPh sb="5" eb="7">
      <t>ネンド</t>
    </rPh>
    <rPh sb="8" eb="10">
      <t>カイイン</t>
    </rPh>
    <rPh sb="10" eb="12">
      <t>イコウ</t>
    </rPh>
    <rPh sb="13" eb="15">
      <t>ジュンチョウ</t>
    </rPh>
    <rPh sb="16" eb="19">
      <t>カンジャスウ</t>
    </rPh>
    <rPh sb="20" eb="22">
      <t>ゾウカ</t>
    </rPh>
    <rPh sb="27" eb="28">
      <t>トク</t>
    </rPh>
    <rPh sb="29" eb="31">
      <t>ヘイセイ</t>
    </rPh>
    <rPh sb="33" eb="35">
      <t>ネンド</t>
    </rPh>
    <rPh sb="38" eb="40">
      <t>カイフク</t>
    </rPh>
    <rPh sb="40" eb="41">
      <t>キ</t>
    </rPh>
    <rPh sb="50" eb="52">
      <t>ビョウショウ</t>
    </rPh>
    <rPh sb="53" eb="55">
      <t>カドウ</t>
    </rPh>
    <rPh sb="55" eb="57">
      <t>カイシ</t>
    </rPh>
    <rPh sb="62" eb="64">
      <t>シンリョウ</t>
    </rPh>
    <rPh sb="64" eb="66">
      <t>タイセイ</t>
    </rPh>
    <rPh sb="67" eb="69">
      <t>ジュウジツ</t>
    </rPh>
    <rPh sb="77" eb="79">
      <t>イギョウ</t>
    </rPh>
    <rPh sb="79" eb="81">
      <t>シュウエキ</t>
    </rPh>
    <rPh sb="82" eb="84">
      <t>オオハバ</t>
    </rPh>
    <rPh sb="85" eb="87">
      <t>ゾウカ</t>
    </rPh>
    <rPh sb="97" eb="99">
      <t>ケイジョウ</t>
    </rPh>
    <rPh sb="99" eb="101">
      <t>シュウシ</t>
    </rPh>
    <rPh sb="101" eb="103">
      <t>ヒリツ</t>
    </rPh>
    <rPh sb="104" eb="106">
      <t>ジゾク</t>
    </rPh>
    <rPh sb="106" eb="108">
      <t>カノウ</t>
    </rPh>
    <rPh sb="109" eb="111">
      <t>ケイエイ</t>
    </rPh>
    <rPh sb="112" eb="114">
      <t>ジツゲン</t>
    </rPh>
    <rPh sb="119" eb="121">
      <t>シヒョウ</t>
    </rPh>
    <rPh sb="129" eb="130">
      <t>コ</t>
    </rPh>
    <rPh sb="132" eb="134">
      <t>イギョウ</t>
    </rPh>
    <rPh sb="134" eb="136">
      <t>シュウシ</t>
    </rPh>
    <rPh sb="136" eb="138">
      <t>ヒリツ</t>
    </rPh>
    <rPh sb="139" eb="141">
      <t>カイゼン</t>
    </rPh>
    <rPh sb="177" eb="179">
      <t>コウド</t>
    </rPh>
    <rPh sb="244" eb="246">
      <t>イギョウ</t>
    </rPh>
    <rPh sb="246" eb="248">
      <t>シュウシ</t>
    </rPh>
    <rPh sb="248" eb="250">
      <t>ヒリツ</t>
    </rPh>
    <rPh sb="251" eb="253">
      <t>カイゼン</t>
    </rPh>
    <rPh sb="254" eb="255">
      <t>スス</t>
    </rPh>
    <rPh sb="265" eb="267">
      <t>ゾウカ</t>
    </rPh>
    <rPh sb="271" eb="272">
      <t>ト</t>
    </rPh>
    <rPh sb="273" eb="274">
      <t>ク</t>
    </rPh>
    <rPh sb="276" eb="277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</si>
</sst>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52.9</c:v>
                </c:pt>
                <c:pt idx="2">
                  <c:v>61.1</c:v>
                </c:pt>
                <c:pt idx="3">
                  <c:v>65.3</c:v>
                </c:pt>
                <c:pt idx="4">
                  <c:v>65.3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02176"/>
        <c:axId val="9560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68.599999999999994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02176"/>
        <c:axId val="95604096"/>
      </c:lineChart>
      <c:dateAx>
        <c:axId val="9560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04096"/>
        <c:crosses val="autoZero"/>
        <c:auto val="1"/>
        <c:lblOffset val="100"/>
        <c:baseTimeUnit val="years"/>
      </c:dateAx>
      <c:valAx>
        <c:axId val="9560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60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7606</c:v>
                </c:pt>
                <c:pt idx="2">
                  <c:v>6217</c:v>
                </c:pt>
                <c:pt idx="3">
                  <c:v>6210</c:v>
                </c:pt>
                <c:pt idx="4">
                  <c:v>6109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38528"/>
        <c:axId val="10004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8603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38528"/>
        <c:axId val="100048896"/>
      </c:lineChart>
      <c:dateAx>
        <c:axId val="1000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48896"/>
        <c:crosses val="autoZero"/>
        <c:auto val="1"/>
        <c:lblOffset val="100"/>
        <c:baseTimeUnit val="years"/>
      </c:dateAx>
      <c:valAx>
        <c:axId val="10004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03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20264</c:v>
                </c:pt>
                <c:pt idx="2">
                  <c:v>20569</c:v>
                </c:pt>
                <c:pt idx="3">
                  <c:v>22284</c:v>
                </c:pt>
                <c:pt idx="4">
                  <c:v>22971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99584"/>
        <c:axId val="10010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23475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99584"/>
        <c:axId val="100101504"/>
      </c:lineChart>
      <c:dateAx>
        <c:axId val="10009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01504"/>
        <c:crosses val="autoZero"/>
        <c:auto val="1"/>
        <c:lblOffset val="100"/>
        <c:baseTimeUnit val="years"/>
      </c:dateAx>
      <c:valAx>
        <c:axId val="10010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099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10.7</c:v>
                </c:pt>
                <c:pt idx="2">
                  <c:v>3.5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59328"/>
        <c:axId val="10026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91.2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59328"/>
        <c:axId val="100261248"/>
      </c:lineChart>
      <c:dateAx>
        <c:axId val="10025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61248"/>
        <c:crosses val="autoZero"/>
        <c:auto val="1"/>
        <c:lblOffset val="100"/>
        <c:baseTimeUnit val="years"/>
      </c:dateAx>
      <c:valAx>
        <c:axId val="10026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259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36.6</c:v>
                </c:pt>
                <c:pt idx="2">
                  <c:v>56.1</c:v>
                </c:pt>
                <c:pt idx="3">
                  <c:v>70.8</c:v>
                </c:pt>
                <c:pt idx="4">
                  <c:v>79.099999999999994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99488"/>
        <c:axId val="9960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82.5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9488"/>
        <c:axId val="99601408"/>
      </c:lineChart>
      <c:dateAx>
        <c:axId val="995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01408"/>
        <c:crosses val="autoZero"/>
        <c:auto val="1"/>
        <c:lblOffset val="100"/>
        <c:baseTimeUnit val="years"/>
      </c:dateAx>
      <c:valAx>
        <c:axId val="9960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9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96.1</c:v>
                </c:pt>
                <c:pt idx="2">
                  <c:v>99.9</c:v>
                </c:pt>
                <c:pt idx="3">
                  <c:v>106.2</c:v>
                </c:pt>
                <c:pt idx="4">
                  <c:v>104.9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71840"/>
        <c:axId val="9997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97.7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71840"/>
        <c:axId val="99973760"/>
      </c:lineChart>
      <c:dateAx>
        <c:axId val="9997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73760"/>
        <c:crosses val="autoZero"/>
        <c:auto val="1"/>
        <c:lblOffset val="100"/>
        <c:baseTimeUnit val="years"/>
      </c:dateAx>
      <c:valAx>
        <c:axId val="9997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9971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</c:v>
                </c:pt>
                <c:pt idx="2">
                  <c:v>4.5</c:v>
                </c:pt>
                <c:pt idx="3">
                  <c:v>9.5</c:v>
                </c:pt>
                <c:pt idx="4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16640"/>
        <c:axId val="996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43.9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16640"/>
        <c:axId val="99635200"/>
      </c:lineChart>
      <c:dateAx>
        <c:axId val="9961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35200"/>
        <c:crosses val="autoZero"/>
        <c:auto val="1"/>
        <c:lblOffset val="100"/>
        <c:baseTimeUnit val="years"/>
      </c:dateAx>
      <c:valAx>
        <c:axId val="996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61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8.1</c:v>
                </c:pt>
                <c:pt idx="2">
                  <c:v>12.8</c:v>
                </c:pt>
                <c:pt idx="3">
                  <c:v>21.2</c:v>
                </c:pt>
                <c:pt idx="4">
                  <c:v>33.9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65792"/>
        <c:axId val="9967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59.1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65792"/>
        <c:axId val="99676160"/>
      </c:lineChart>
      <c:dateAx>
        <c:axId val="9966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76160"/>
        <c:crosses val="autoZero"/>
        <c:auto val="1"/>
        <c:lblOffset val="100"/>
        <c:baseTimeUnit val="years"/>
      </c:dateAx>
      <c:valAx>
        <c:axId val="9967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665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9000000</c:v>
                </c:pt>
                <c:pt idx="2">
                  <c:v>11731140</c:v>
                </c:pt>
                <c:pt idx="3">
                  <c:v>12487860</c:v>
                </c:pt>
                <c:pt idx="4">
                  <c:v>8331760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18656"/>
        <c:axId val="997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34462126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8656"/>
        <c:axId val="99720576"/>
      </c:lineChart>
      <c:dateAx>
        <c:axId val="9971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20576"/>
        <c:crosses val="autoZero"/>
        <c:auto val="1"/>
        <c:lblOffset val="100"/>
        <c:baseTimeUnit val="years"/>
      </c:dateAx>
      <c:valAx>
        <c:axId val="997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71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11.3</c:v>
                </c:pt>
                <c:pt idx="2">
                  <c:v>10.1</c:v>
                </c:pt>
                <c:pt idx="3">
                  <c:v>8.9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1520"/>
        <c:axId val="9977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19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1520"/>
        <c:axId val="99773440"/>
      </c:lineChart>
      <c:dateAx>
        <c:axId val="9977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73440"/>
        <c:crosses val="autoZero"/>
        <c:auto val="1"/>
        <c:lblOffset val="100"/>
        <c:baseTimeUnit val="years"/>
      </c:dateAx>
      <c:valAx>
        <c:axId val="9977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771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144.30000000000001</c:v>
                </c:pt>
                <c:pt idx="2">
                  <c:v>102.9</c:v>
                </c:pt>
                <c:pt idx="3">
                  <c:v>91.2</c:v>
                </c:pt>
                <c:pt idx="4">
                  <c:v>85.4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07616"/>
        <c:axId val="9980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65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7616"/>
        <c:axId val="99809536"/>
      </c:lineChart>
      <c:dateAx>
        <c:axId val="9980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09536"/>
        <c:crosses val="autoZero"/>
        <c:auto val="1"/>
        <c:lblOffset val="100"/>
        <c:baseTimeUnit val="years"/>
      </c:dateAx>
      <c:valAx>
        <c:axId val="9980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80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I22" zoomScaleNormal="100" zoomScaleSheetLayoutView="70" workbookViewId="0">
      <selection activeCell="NJ30" sqref="NJ30:NX46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静岡県袋井市　聖隷袋井市民病院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145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100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50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指定管理者(代行制)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150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87603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10181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87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50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137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143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146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 t="str">
        <f>データ!AH7</f>
        <v>-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96.1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99.9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106.2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104.9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 t="str">
        <f>データ!AS7</f>
        <v>-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36.6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56.1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70.8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79.099999999999994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-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10.7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3.5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 t="str">
        <f>データ!BH7</f>
        <v>該当数値なし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 t="str">
        <f>データ!BO7</f>
        <v>-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52.9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61.1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65.3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65.3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 t="str">
        <f>データ!AM7</f>
        <v>-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97.7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96.9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96.7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 t="str">
        <f>データ!AX7</f>
        <v>-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82.5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85.4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85.3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84.2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 t="str">
        <f>データ!BI7</f>
        <v>-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91.2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112.9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118.9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119.5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 t="str">
        <f>データ!BT7</f>
        <v>-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68.599999999999994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68.3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67.900000000000006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69.8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9" t="s">
        <v>39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6"/>
      <c r="CQ36" s="6"/>
      <c r="CR36" s="6"/>
      <c r="CS36" s="129" t="s">
        <v>40</v>
      </c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27"/>
      <c r="GE36" s="27"/>
      <c r="GF36" s="27"/>
      <c r="GG36" s="129" t="s">
        <v>41</v>
      </c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129"/>
      <c r="JA36" s="129"/>
      <c r="J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6"/>
      <c r="JS36" s="6"/>
      <c r="JT36" s="6"/>
      <c r="JU36" s="129" t="s">
        <v>42</v>
      </c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129"/>
      <c r="LE36" s="129"/>
      <c r="LF36" s="129"/>
      <c r="LG36" s="129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129"/>
      <c r="LS36" s="129"/>
      <c r="LT36" s="129"/>
      <c r="LU36" s="129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  <c r="MF36" s="129"/>
      <c r="MG36" s="129"/>
      <c r="MH36" s="129"/>
      <c r="MI36" s="129"/>
      <c r="MJ36" s="129"/>
      <c r="MK36" s="129"/>
      <c r="ML36" s="129"/>
      <c r="MM36" s="129"/>
      <c r="MN36" s="129"/>
      <c r="MO36" s="129"/>
      <c r="MP36" s="129"/>
      <c r="MQ36" s="129"/>
      <c r="MR36" s="129"/>
      <c r="MS36" s="129"/>
      <c r="MT36" s="129"/>
      <c r="MU36" s="129"/>
      <c r="MV36" s="129"/>
      <c r="MW36" s="129"/>
      <c r="MX36" s="129"/>
      <c r="MY36" s="129"/>
      <c r="MZ36" s="129"/>
      <c r="NA36" s="129"/>
      <c r="NB36" s="129"/>
      <c r="NC36" s="129"/>
      <c r="ND36" s="129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6"/>
      <c r="CQ37" s="6"/>
      <c r="CR37" s="6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27"/>
      <c r="GE37" s="27"/>
      <c r="GF37" s="27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  <c r="IW37" s="129"/>
      <c r="IX37" s="129"/>
      <c r="IY37" s="129"/>
      <c r="IZ37" s="129"/>
      <c r="JA37" s="129"/>
      <c r="J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6"/>
      <c r="JS37" s="6"/>
      <c r="JT37" s="6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  <c r="MR37" s="129"/>
      <c r="MS37" s="129"/>
      <c r="MT37" s="129"/>
      <c r="MU37" s="129"/>
      <c r="MV37" s="129"/>
      <c r="MW37" s="129"/>
      <c r="MX37" s="129"/>
      <c r="MY37" s="129"/>
      <c r="MZ37" s="129"/>
      <c r="NA37" s="129"/>
      <c r="NB37" s="129"/>
      <c r="NC37" s="129"/>
      <c r="ND37" s="129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144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6" t="str">
        <f>データ!BZ7</f>
        <v>-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8"/>
      <c r="AE55" s="126">
        <f>データ!CA7</f>
        <v>20264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8"/>
      <c r="AT55" s="126">
        <f>データ!CB7</f>
        <v>20569</v>
      </c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I55" s="126">
        <f>データ!CC7</f>
        <v>22284</v>
      </c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126">
        <f>データ!CD7</f>
        <v>22971</v>
      </c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8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6" t="str">
        <f>データ!CK7</f>
        <v>-</v>
      </c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8"/>
      <c r="DS55" s="126">
        <f>データ!CL7</f>
        <v>7606</v>
      </c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8"/>
      <c r="EH55" s="126">
        <f>データ!CM7</f>
        <v>6217</v>
      </c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8"/>
      <c r="EW55" s="126">
        <f>データ!CN7</f>
        <v>6210</v>
      </c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8"/>
      <c r="FL55" s="126">
        <f>データ!CO7</f>
        <v>6109</v>
      </c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8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 t="str">
        <f>データ!CV7</f>
        <v>-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144.30000000000001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102.9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91.2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85.4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 t="str">
        <f>データ!DG7</f>
        <v>-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11.3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10.1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8.9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8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6" t="str">
        <f>データ!CE7</f>
        <v>-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8"/>
      <c r="AE56" s="126">
        <f>データ!CF7</f>
        <v>23475</v>
      </c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6">
        <f>データ!CG7</f>
        <v>32431</v>
      </c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8"/>
      <c r="BI56" s="126">
        <f>データ!CH7</f>
        <v>32532</v>
      </c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8"/>
      <c r="BX56" s="126">
        <f>データ!CI7</f>
        <v>33492</v>
      </c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8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6" t="str">
        <f>データ!CP7</f>
        <v>-</v>
      </c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8"/>
      <c r="DS56" s="126">
        <f>データ!CQ7</f>
        <v>8603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8"/>
      <c r="EH56" s="126">
        <f>データ!CR7</f>
        <v>9726</v>
      </c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8"/>
      <c r="EW56" s="126">
        <f>データ!CS7</f>
        <v>10037</v>
      </c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8"/>
      <c r="FL56" s="126">
        <f>データ!CT7</f>
        <v>9976</v>
      </c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8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 t="str">
        <f>データ!DA7</f>
        <v>-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65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62.1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62.5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63.4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 t="str">
        <f>データ!DL7</f>
        <v>-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19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18.899999999999999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19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18.7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9" t="s">
        <v>44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6"/>
      <c r="CQ58" s="6"/>
      <c r="CR58" s="6"/>
      <c r="CS58" s="129" t="s">
        <v>45</v>
      </c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27"/>
      <c r="GE58" s="27"/>
      <c r="GF58" s="27"/>
      <c r="GG58" s="129" t="s">
        <v>46</v>
      </c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  <c r="IM58" s="129"/>
      <c r="IN58" s="129"/>
      <c r="IO58" s="129"/>
      <c r="IP58" s="129"/>
      <c r="IQ58" s="129"/>
      <c r="IR58" s="129"/>
      <c r="IS58" s="129"/>
      <c r="IT58" s="129"/>
      <c r="IU58" s="129"/>
      <c r="IV58" s="129"/>
      <c r="IW58" s="129"/>
      <c r="IX58" s="129"/>
      <c r="IY58" s="129"/>
      <c r="IZ58" s="129"/>
      <c r="JA58" s="129"/>
      <c r="JB58" s="129"/>
      <c r="JC58" s="129"/>
      <c r="JD58" s="129"/>
      <c r="JE58" s="129"/>
      <c r="JF58" s="129"/>
      <c r="JG58" s="129"/>
      <c r="JH58" s="129"/>
      <c r="JI58" s="129"/>
      <c r="JJ58" s="129"/>
      <c r="JK58" s="129"/>
      <c r="JL58" s="129"/>
      <c r="JM58" s="129"/>
      <c r="JN58" s="129"/>
      <c r="JO58" s="129"/>
      <c r="JP58" s="129"/>
      <c r="JQ58" s="129"/>
      <c r="JR58" s="6"/>
      <c r="JS58" s="6"/>
      <c r="JT58" s="6"/>
      <c r="JU58" s="129" t="s">
        <v>47</v>
      </c>
      <c r="JV58" s="129"/>
      <c r="JW58" s="129"/>
      <c r="JX58" s="129"/>
      <c r="JY58" s="129"/>
      <c r="JZ58" s="129"/>
      <c r="KA58" s="129"/>
      <c r="KB58" s="129"/>
      <c r="KC58" s="129"/>
      <c r="KD58" s="129"/>
      <c r="KE58" s="129"/>
      <c r="KF58" s="129"/>
      <c r="KG58" s="129"/>
      <c r="KH58" s="129"/>
      <c r="KI58" s="129"/>
      <c r="KJ58" s="129"/>
      <c r="KK58" s="129"/>
      <c r="KL58" s="129"/>
      <c r="KM58" s="129"/>
      <c r="KN58" s="129"/>
      <c r="KO58" s="129"/>
      <c r="KP58" s="129"/>
      <c r="KQ58" s="129"/>
      <c r="KR58" s="129"/>
      <c r="KS58" s="129"/>
      <c r="KT58" s="129"/>
      <c r="KU58" s="129"/>
      <c r="KV58" s="129"/>
      <c r="KW58" s="129"/>
      <c r="KX58" s="129"/>
      <c r="KY58" s="129"/>
      <c r="KZ58" s="129"/>
      <c r="LA58" s="129"/>
      <c r="LB58" s="129"/>
      <c r="LC58" s="129"/>
      <c r="LD58" s="129"/>
      <c r="LE58" s="129"/>
      <c r="LF58" s="129"/>
      <c r="LG58" s="129"/>
      <c r="LH58" s="129"/>
      <c r="LI58" s="129"/>
      <c r="LJ58" s="129"/>
      <c r="LK58" s="129"/>
      <c r="LL58" s="129"/>
      <c r="LM58" s="129"/>
      <c r="LN58" s="129"/>
      <c r="LO58" s="129"/>
      <c r="LP58" s="129"/>
      <c r="LQ58" s="129"/>
      <c r="LR58" s="129"/>
      <c r="LS58" s="129"/>
      <c r="LT58" s="129"/>
      <c r="LU58" s="129"/>
      <c r="LV58" s="129"/>
      <c r="LW58" s="129"/>
      <c r="LX58" s="129"/>
      <c r="LY58" s="129"/>
      <c r="LZ58" s="129"/>
      <c r="MA58" s="129"/>
      <c r="MB58" s="129"/>
      <c r="MC58" s="129"/>
      <c r="MD58" s="129"/>
      <c r="ME58" s="129"/>
      <c r="MF58" s="129"/>
      <c r="MG58" s="129"/>
      <c r="MH58" s="129"/>
      <c r="MI58" s="129"/>
      <c r="MJ58" s="129"/>
      <c r="MK58" s="129"/>
      <c r="ML58" s="129"/>
      <c r="MM58" s="129"/>
      <c r="MN58" s="129"/>
      <c r="MO58" s="129"/>
      <c r="MP58" s="129"/>
      <c r="MQ58" s="129"/>
      <c r="MR58" s="129"/>
      <c r="MS58" s="129"/>
      <c r="MT58" s="129"/>
      <c r="MU58" s="129"/>
      <c r="MV58" s="129"/>
      <c r="MW58" s="129"/>
      <c r="MX58" s="129"/>
      <c r="MY58" s="129"/>
      <c r="MZ58" s="129"/>
      <c r="NA58" s="129"/>
      <c r="NB58" s="129"/>
      <c r="NC58" s="129"/>
      <c r="ND58" s="129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6"/>
      <c r="CQ59" s="6"/>
      <c r="CR59" s="6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27"/>
      <c r="GE59" s="27"/>
      <c r="GF59" s="27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  <c r="IE59" s="129"/>
      <c r="IF59" s="129"/>
      <c r="IG59" s="129"/>
      <c r="IH59" s="129"/>
      <c r="II59" s="129"/>
      <c r="IJ59" s="129"/>
      <c r="IK59" s="129"/>
      <c r="IL59" s="129"/>
      <c r="IM59" s="129"/>
      <c r="IN59" s="129"/>
      <c r="IO59" s="129"/>
      <c r="IP59" s="129"/>
      <c r="IQ59" s="129"/>
      <c r="IR59" s="129"/>
      <c r="IS59" s="129"/>
      <c r="IT59" s="129"/>
      <c r="IU59" s="129"/>
      <c r="IV59" s="129"/>
      <c r="IW59" s="129"/>
      <c r="IX59" s="129"/>
      <c r="IY59" s="129"/>
      <c r="IZ59" s="129"/>
      <c r="JA59" s="129"/>
      <c r="JB59" s="129"/>
      <c r="JC59" s="129"/>
      <c r="JD59" s="129"/>
      <c r="JE59" s="129"/>
      <c r="JF59" s="129"/>
      <c r="JG59" s="129"/>
      <c r="JH59" s="129"/>
      <c r="JI59" s="129"/>
      <c r="JJ59" s="129"/>
      <c r="JK59" s="129"/>
      <c r="JL59" s="129"/>
      <c r="JM59" s="129"/>
      <c r="JN59" s="129"/>
      <c r="JO59" s="129"/>
      <c r="JP59" s="129"/>
      <c r="JQ59" s="129"/>
      <c r="JR59" s="6"/>
      <c r="JS59" s="6"/>
      <c r="JT59" s="6"/>
      <c r="JU59" s="129"/>
      <c r="JV59" s="129"/>
      <c r="JW59" s="129"/>
      <c r="JX59" s="129"/>
      <c r="JY59" s="129"/>
      <c r="JZ59" s="129"/>
      <c r="KA59" s="129"/>
      <c r="KB59" s="129"/>
      <c r="KC59" s="129"/>
      <c r="KD59" s="129"/>
      <c r="KE59" s="129"/>
      <c r="KF59" s="129"/>
      <c r="KG59" s="129"/>
      <c r="KH59" s="129"/>
      <c r="KI59" s="129"/>
      <c r="KJ59" s="129"/>
      <c r="KK59" s="129"/>
      <c r="KL59" s="129"/>
      <c r="KM59" s="129"/>
      <c r="KN59" s="129"/>
      <c r="KO59" s="129"/>
      <c r="KP59" s="129"/>
      <c r="KQ59" s="129"/>
      <c r="KR59" s="129"/>
      <c r="KS59" s="129"/>
      <c r="KT59" s="129"/>
      <c r="KU59" s="129"/>
      <c r="KV59" s="129"/>
      <c r="KW59" s="129"/>
      <c r="KX59" s="129"/>
      <c r="KY59" s="129"/>
      <c r="KZ59" s="129"/>
      <c r="LA59" s="129"/>
      <c r="LB59" s="129"/>
      <c r="LC59" s="129"/>
      <c r="LD59" s="129"/>
      <c r="LE59" s="129"/>
      <c r="LF59" s="129"/>
      <c r="LG59" s="129"/>
      <c r="LH59" s="129"/>
      <c r="LI59" s="129"/>
      <c r="LJ59" s="129"/>
      <c r="LK59" s="129"/>
      <c r="LL59" s="129"/>
      <c r="LM59" s="129"/>
      <c r="LN59" s="129"/>
      <c r="LO59" s="129"/>
      <c r="LP59" s="129"/>
      <c r="LQ59" s="129"/>
      <c r="LR59" s="129"/>
      <c r="LS59" s="129"/>
      <c r="LT59" s="129"/>
      <c r="LU59" s="129"/>
      <c r="LV59" s="129"/>
      <c r="LW59" s="129"/>
      <c r="LX59" s="129"/>
      <c r="LY59" s="129"/>
      <c r="LZ59" s="129"/>
      <c r="MA59" s="129"/>
      <c r="MB59" s="129"/>
      <c r="MC59" s="129"/>
      <c r="MD59" s="129"/>
      <c r="ME59" s="129"/>
      <c r="MF59" s="129"/>
      <c r="MG59" s="129"/>
      <c r="MH59" s="129"/>
      <c r="MI59" s="129"/>
      <c r="MJ59" s="129"/>
      <c r="MK59" s="129"/>
      <c r="ML59" s="129"/>
      <c r="MM59" s="129"/>
      <c r="MN59" s="129"/>
      <c r="MO59" s="129"/>
      <c r="MP59" s="129"/>
      <c r="MQ59" s="129"/>
      <c r="MR59" s="129"/>
      <c r="MS59" s="129"/>
      <c r="MT59" s="129"/>
      <c r="MU59" s="129"/>
      <c r="MV59" s="129"/>
      <c r="MW59" s="129"/>
      <c r="MX59" s="129"/>
      <c r="MY59" s="129"/>
      <c r="MZ59" s="129"/>
      <c r="NA59" s="129"/>
      <c r="NB59" s="129"/>
      <c r="NC59" s="129"/>
      <c r="ND59" s="129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142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 t="str">
        <f>データ!DR7</f>
        <v>-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4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4.5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9.5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15.1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 t="str">
        <f>データ!EC7</f>
        <v>-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8.1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12.8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21.2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33.9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 t="str">
        <f>データ!EN7</f>
        <v>-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9000000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11731140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12487860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8331760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 t="str">
        <f>データ!DW7</f>
        <v>-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43.9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52.2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52.4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52.5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 t="str">
        <f>データ!EH7</f>
        <v>-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59.1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69.599999999999994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69.2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69.7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 t="str">
        <f>データ!ES7</f>
        <v>-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34462126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35115689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35730958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37752628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9" t="s">
        <v>50</v>
      </c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9" t="s">
        <v>52</v>
      </c>
      <c r="IV82" s="129"/>
      <c r="IW82" s="129"/>
      <c r="IX82" s="129"/>
      <c r="IY82" s="129"/>
      <c r="IZ82" s="129"/>
      <c r="JA82" s="129"/>
      <c r="JB82" s="129"/>
      <c r="JC82" s="129"/>
      <c r="JD82" s="129"/>
      <c r="JE82" s="129"/>
      <c r="JF82" s="129"/>
      <c r="JG82" s="129"/>
      <c r="JH82" s="129"/>
      <c r="JI82" s="129"/>
      <c r="JJ82" s="129"/>
      <c r="JK82" s="129"/>
      <c r="JL82" s="129"/>
      <c r="JM82" s="129"/>
      <c r="JN82" s="129"/>
      <c r="JO82" s="129"/>
      <c r="JP82" s="129"/>
      <c r="JQ82" s="129"/>
      <c r="JR82" s="129"/>
      <c r="JS82" s="129"/>
      <c r="JT82" s="129"/>
      <c r="JU82" s="129"/>
      <c r="JV82" s="129"/>
      <c r="JW82" s="129"/>
      <c r="JX82" s="129"/>
      <c r="JY82" s="129"/>
      <c r="JZ82" s="129"/>
      <c r="KA82" s="129"/>
      <c r="KB82" s="129"/>
      <c r="KC82" s="129"/>
      <c r="KD82" s="129"/>
      <c r="KE82" s="129"/>
      <c r="KF82" s="129"/>
      <c r="KG82" s="129"/>
      <c r="KH82" s="129"/>
      <c r="KI82" s="129"/>
      <c r="KJ82" s="129"/>
      <c r="KK82" s="129"/>
      <c r="KL82" s="129"/>
      <c r="KM82" s="129"/>
      <c r="KN82" s="129"/>
      <c r="KO82" s="129"/>
      <c r="KP82" s="129"/>
      <c r="KQ82" s="129"/>
      <c r="KR82" s="129"/>
      <c r="KS82" s="129"/>
      <c r="KT82" s="129"/>
      <c r="KU82" s="129"/>
      <c r="KV82" s="129"/>
      <c r="KW82" s="129"/>
      <c r="KX82" s="129"/>
      <c r="KY82" s="129"/>
      <c r="KZ82" s="129"/>
      <c r="LA82" s="129"/>
      <c r="LB82" s="129"/>
      <c r="LC82" s="129"/>
      <c r="LD82" s="129"/>
      <c r="LE82" s="129"/>
      <c r="LF82" s="129"/>
      <c r="LG82" s="129"/>
      <c r="LH82" s="129"/>
      <c r="LI82" s="129"/>
      <c r="LJ82" s="129"/>
      <c r="LK82" s="129"/>
      <c r="LL82" s="129"/>
      <c r="LM82" s="129"/>
      <c r="LN82" s="129"/>
      <c r="LO82" s="129"/>
      <c r="LP82" s="129"/>
      <c r="LQ82" s="129"/>
      <c r="LR82" s="129"/>
      <c r="LS82" s="129"/>
      <c r="LT82" s="129"/>
      <c r="LU82" s="129"/>
      <c r="LV82" s="129"/>
      <c r="LW82" s="129"/>
      <c r="LX82" s="129"/>
      <c r="LY82" s="129"/>
      <c r="LZ82" s="129"/>
      <c r="MA82" s="129"/>
      <c r="MB82" s="129"/>
      <c r="MC82" s="129"/>
      <c r="MD82" s="129"/>
      <c r="ME82" s="129"/>
      <c r="MF82" s="129"/>
      <c r="MG82" s="129"/>
      <c r="MH82" s="129"/>
      <c r="MI82" s="129"/>
      <c r="MJ82" s="129"/>
      <c r="MK82" s="129"/>
      <c r="ML82" s="129"/>
      <c r="MM82" s="129"/>
      <c r="MN82" s="129"/>
      <c r="MO82" s="129"/>
      <c r="MP82" s="129"/>
      <c r="MQ82" s="129"/>
      <c r="MR82" s="129"/>
      <c r="MS82" s="129"/>
      <c r="MT82" s="129"/>
      <c r="MU82" s="129"/>
      <c r="MV82" s="129"/>
      <c r="MW82" s="129"/>
      <c r="MX82" s="129"/>
      <c r="MY82" s="129"/>
      <c r="MZ82" s="129"/>
      <c r="NA82" s="129"/>
      <c r="NB82" s="129"/>
      <c r="NC82" s="129"/>
      <c r="ND82" s="129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9"/>
      <c r="IV83" s="129"/>
      <c r="IW83" s="129"/>
      <c r="IX83" s="129"/>
      <c r="IY83" s="129"/>
      <c r="IZ83" s="129"/>
      <c r="JA83" s="129"/>
      <c r="JB83" s="129"/>
      <c r="JC83" s="129"/>
      <c r="JD83" s="129"/>
      <c r="JE83" s="129"/>
      <c r="JF83" s="129"/>
      <c r="JG83" s="129"/>
      <c r="JH83" s="129"/>
      <c r="JI83" s="129"/>
      <c r="JJ83" s="129"/>
      <c r="JK83" s="129"/>
      <c r="JL83" s="129"/>
      <c r="JM83" s="129"/>
      <c r="JN83" s="129"/>
      <c r="JO83" s="129"/>
      <c r="JP83" s="129"/>
      <c r="JQ83" s="129"/>
      <c r="JR83" s="129"/>
      <c r="JS83" s="129"/>
      <c r="JT83" s="129"/>
      <c r="JU83" s="129"/>
      <c r="JV83" s="129"/>
      <c r="JW83" s="129"/>
      <c r="JX83" s="129"/>
      <c r="JY83" s="129"/>
      <c r="JZ83" s="129"/>
      <c r="KA83" s="129"/>
      <c r="KB83" s="129"/>
      <c r="KC83" s="129"/>
      <c r="KD83" s="129"/>
      <c r="KE83" s="129"/>
      <c r="KF83" s="129"/>
      <c r="KG83" s="129"/>
      <c r="KH83" s="129"/>
      <c r="KI83" s="129"/>
      <c r="KJ83" s="129"/>
      <c r="KK83" s="129"/>
      <c r="KL83" s="129"/>
      <c r="KM83" s="129"/>
      <c r="KN83" s="129"/>
      <c r="KO83" s="129"/>
      <c r="KP83" s="129"/>
      <c r="KQ83" s="129"/>
      <c r="KR83" s="129"/>
      <c r="KS83" s="129"/>
      <c r="KT83" s="129"/>
      <c r="KU83" s="129"/>
      <c r="KV83" s="129"/>
      <c r="KW83" s="129"/>
      <c r="KX83" s="129"/>
      <c r="KY83" s="129"/>
      <c r="KZ83" s="129"/>
      <c r="LA83" s="129"/>
      <c r="LB83" s="129"/>
      <c r="LC83" s="129"/>
      <c r="LD83" s="129"/>
      <c r="LE83" s="129"/>
      <c r="LF83" s="129"/>
      <c r="LG83" s="129"/>
      <c r="LH83" s="129"/>
      <c r="LI83" s="129"/>
      <c r="LJ83" s="129"/>
      <c r="LK83" s="129"/>
      <c r="LL83" s="129"/>
      <c r="LM83" s="129"/>
      <c r="LN83" s="129"/>
      <c r="LO83" s="129"/>
      <c r="LP83" s="129"/>
      <c r="LQ83" s="129"/>
      <c r="LR83" s="129"/>
      <c r="LS83" s="129"/>
      <c r="LT83" s="129"/>
      <c r="LU83" s="129"/>
      <c r="LV83" s="129"/>
      <c r="LW83" s="129"/>
      <c r="LX83" s="129"/>
      <c r="LY83" s="129"/>
      <c r="LZ83" s="129"/>
      <c r="MA83" s="129"/>
      <c r="MB83" s="129"/>
      <c r="MC83" s="129"/>
      <c r="MD83" s="129"/>
      <c r="ME83" s="129"/>
      <c r="MF83" s="129"/>
      <c r="MG83" s="129"/>
      <c r="MH83" s="129"/>
      <c r="MI83" s="129"/>
      <c r="MJ83" s="129"/>
      <c r="MK83" s="129"/>
      <c r="ML83" s="129"/>
      <c r="MM83" s="129"/>
      <c r="MN83" s="129"/>
      <c r="MO83" s="129"/>
      <c r="MP83" s="129"/>
      <c r="MQ83" s="129"/>
      <c r="MR83" s="129"/>
      <c r="MS83" s="129"/>
      <c r="MT83" s="129"/>
      <c r="MU83" s="129"/>
      <c r="MV83" s="129"/>
      <c r="MW83" s="129"/>
      <c r="MX83" s="129"/>
      <c r="MY83" s="129"/>
      <c r="MZ83" s="129"/>
      <c r="NA83" s="129"/>
      <c r="NB83" s="129"/>
      <c r="NC83" s="129"/>
      <c r="ND83" s="129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222160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39" t="str">
        <f>IF(H8&lt;&gt;I8,H8,"")&amp;IF(I8&lt;&gt;J8,I8,"")&amp;"　"&amp;J8</f>
        <v>静岡県袋井市　聖隷袋井市民病院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指定管理者(代行制)</v>
      </c>
      <c r="Q6" s="64">
        <f t="shared" ref="Q6:AG6" si="3">Q8</f>
        <v>4</v>
      </c>
      <c r="R6" s="63" t="str">
        <f t="shared" si="3"/>
        <v>-</v>
      </c>
      <c r="S6" s="63" t="str">
        <f t="shared" si="3"/>
        <v>訓</v>
      </c>
      <c r="T6" s="63" t="str">
        <f t="shared" si="3"/>
        <v>-</v>
      </c>
      <c r="U6" s="64">
        <f>U8</f>
        <v>87603</v>
      </c>
      <c r="V6" s="64">
        <f>V8</f>
        <v>10181</v>
      </c>
      <c r="W6" s="63" t="str">
        <f>W8</f>
        <v>非該当</v>
      </c>
      <c r="X6" s="63" t="str">
        <f t="shared" si="3"/>
        <v>１５：１</v>
      </c>
      <c r="Y6" s="64">
        <f t="shared" si="3"/>
        <v>100</v>
      </c>
      <c r="Z6" s="64">
        <f t="shared" si="3"/>
        <v>50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150</v>
      </c>
      <c r="AE6" s="64">
        <f t="shared" si="3"/>
        <v>87</v>
      </c>
      <c r="AF6" s="64">
        <f t="shared" si="3"/>
        <v>50</v>
      </c>
      <c r="AG6" s="64">
        <f t="shared" si="3"/>
        <v>137</v>
      </c>
      <c r="AH6" s="65" t="e">
        <f>IF(AH8="-",NA(),AH8)</f>
        <v>#N/A</v>
      </c>
      <c r="AI6" s="65">
        <f t="shared" ref="AI6:AQ6" si="4">IF(AI8="-",NA(),AI8)</f>
        <v>96.1</v>
      </c>
      <c r="AJ6" s="65">
        <f t="shared" si="4"/>
        <v>99.9</v>
      </c>
      <c r="AK6" s="65">
        <f t="shared" si="4"/>
        <v>106.2</v>
      </c>
      <c r="AL6" s="65">
        <f t="shared" si="4"/>
        <v>104.9</v>
      </c>
      <c r="AM6" s="65" t="e">
        <f t="shared" si="4"/>
        <v>#N/A</v>
      </c>
      <c r="AN6" s="65">
        <f t="shared" si="4"/>
        <v>97.7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 t="e">
        <f>IF(AS8="-",NA(),AS8)</f>
        <v>#N/A</v>
      </c>
      <c r="AT6" s="65">
        <f t="shared" ref="AT6:BB6" si="5">IF(AT8="-",NA(),AT8)</f>
        <v>36.6</v>
      </c>
      <c r="AU6" s="65">
        <f t="shared" si="5"/>
        <v>56.1</v>
      </c>
      <c r="AV6" s="65">
        <f t="shared" si="5"/>
        <v>70.8</v>
      </c>
      <c r="AW6" s="65">
        <f t="shared" si="5"/>
        <v>79.099999999999994</v>
      </c>
      <c r="AX6" s="65" t="e">
        <f t="shared" si="5"/>
        <v>#N/A</v>
      </c>
      <c r="AY6" s="65">
        <f t="shared" si="5"/>
        <v>82.5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 t="e">
        <f>IF(BD8="-",NA(),BD8)</f>
        <v>#N/A</v>
      </c>
      <c r="BE6" s="65">
        <f t="shared" ref="BE6:BM6" si="6">IF(BE8="-",NA(),BE8)</f>
        <v>10.7</v>
      </c>
      <c r="BF6" s="65">
        <f t="shared" si="6"/>
        <v>3.5</v>
      </c>
      <c r="BG6" s="65" t="str">
        <f t="shared" si="6"/>
        <v>該当数値なし</v>
      </c>
      <c r="BH6" s="65" t="str">
        <f t="shared" si="6"/>
        <v>該当数値なし</v>
      </c>
      <c r="BI6" s="65" t="e">
        <f t="shared" si="6"/>
        <v>#N/A</v>
      </c>
      <c r="BJ6" s="65">
        <f t="shared" si="6"/>
        <v>91.2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 t="e">
        <f>IF(BO8="-",NA(),BO8)</f>
        <v>#N/A</v>
      </c>
      <c r="BP6" s="65">
        <f t="shared" ref="BP6:BX6" si="7">IF(BP8="-",NA(),BP8)</f>
        <v>52.9</v>
      </c>
      <c r="BQ6" s="65">
        <f t="shared" si="7"/>
        <v>61.1</v>
      </c>
      <c r="BR6" s="65">
        <f t="shared" si="7"/>
        <v>65.3</v>
      </c>
      <c r="BS6" s="65">
        <f t="shared" si="7"/>
        <v>65.3</v>
      </c>
      <c r="BT6" s="65" t="e">
        <f t="shared" si="7"/>
        <v>#N/A</v>
      </c>
      <c r="BU6" s="65">
        <f t="shared" si="7"/>
        <v>68.599999999999994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 t="e">
        <f>IF(BZ8="-",NA(),BZ8)</f>
        <v>#N/A</v>
      </c>
      <c r="CA6" s="66">
        <f t="shared" ref="CA6:CI6" si="8">IF(CA8="-",NA(),CA8)</f>
        <v>20264</v>
      </c>
      <c r="CB6" s="66">
        <f t="shared" si="8"/>
        <v>20569</v>
      </c>
      <c r="CC6" s="66">
        <f t="shared" si="8"/>
        <v>22284</v>
      </c>
      <c r="CD6" s="66">
        <f t="shared" si="8"/>
        <v>22971</v>
      </c>
      <c r="CE6" s="66" t="e">
        <f t="shared" si="8"/>
        <v>#N/A</v>
      </c>
      <c r="CF6" s="66">
        <f t="shared" si="8"/>
        <v>23475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 t="e">
        <f>IF(CK8="-",NA(),CK8)</f>
        <v>#N/A</v>
      </c>
      <c r="CL6" s="66">
        <f t="shared" ref="CL6:CT6" si="9">IF(CL8="-",NA(),CL8)</f>
        <v>7606</v>
      </c>
      <c r="CM6" s="66">
        <f t="shared" si="9"/>
        <v>6217</v>
      </c>
      <c r="CN6" s="66">
        <f t="shared" si="9"/>
        <v>6210</v>
      </c>
      <c r="CO6" s="66">
        <f t="shared" si="9"/>
        <v>6109</v>
      </c>
      <c r="CP6" s="66" t="e">
        <f t="shared" si="9"/>
        <v>#N/A</v>
      </c>
      <c r="CQ6" s="66">
        <f t="shared" si="9"/>
        <v>8603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 t="e">
        <f>IF(CV8="-",NA(),CV8)</f>
        <v>#N/A</v>
      </c>
      <c r="CW6" s="65">
        <f t="shared" ref="CW6:DE6" si="10">IF(CW8="-",NA(),CW8)</f>
        <v>144.30000000000001</v>
      </c>
      <c r="CX6" s="65">
        <f t="shared" si="10"/>
        <v>102.9</v>
      </c>
      <c r="CY6" s="65">
        <f t="shared" si="10"/>
        <v>91.2</v>
      </c>
      <c r="CZ6" s="65">
        <f t="shared" si="10"/>
        <v>85.4</v>
      </c>
      <c r="DA6" s="65" t="e">
        <f t="shared" si="10"/>
        <v>#N/A</v>
      </c>
      <c r="DB6" s="65">
        <f t="shared" si="10"/>
        <v>65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 t="e">
        <f>IF(DG8="-",NA(),DG8)</f>
        <v>#N/A</v>
      </c>
      <c r="DH6" s="65">
        <f t="shared" ref="DH6:DP6" si="11">IF(DH8="-",NA(),DH8)</f>
        <v>11.3</v>
      </c>
      <c r="DI6" s="65">
        <f t="shared" si="11"/>
        <v>10.1</v>
      </c>
      <c r="DJ6" s="65">
        <f t="shared" si="11"/>
        <v>8.9</v>
      </c>
      <c r="DK6" s="65">
        <f t="shared" si="11"/>
        <v>8</v>
      </c>
      <c r="DL6" s="65" t="e">
        <f t="shared" si="11"/>
        <v>#N/A</v>
      </c>
      <c r="DM6" s="65">
        <f t="shared" si="11"/>
        <v>19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 t="e">
        <f>IF(DR8="-",NA(),DR8)</f>
        <v>#N/A</v>
      </c>
      <c r="DS6" s="65">
        <f t="shared" ref="DS6:EA6" si="12">IF(DS8="-",NA(),DS8)</f>
        <v>4</v>
      </c>
      <c r="DT6" s="65">
        <f t="shared" si="12"/>
        <v>4.5</v>
      </c>
      <c r="DU6" s="65">
        <f t="shared" si="12"/>
        <v>9.5</v>
      </c>
      <c r="DV6" s="65">
        <f t="shared" si="12"/>
        <v>15.1</v>
      </c>
      <c r="DW6" s="65" t="e">
        <f t="shared" si="12"/>
        <v>#N/A</v>
      </c>
      <c r="DX6" s="65">
        <f t="shared" si="12"/>
        <v>43.9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 t="e">
        <f>IF(EC8="-",NA(),EC8)</f>
        <v>#N/A</v>
      </c>
      <c r="ED6" s="65">
        <f t="shared" ref="ED6:EL6" si="13">IF(ED8="-",NA(),ED8)</f>
        <v>8.1</v>
      </c>
      <c r="EE6" s="65">
        <f t="shared" si="13"/>
        <v>12.8</v>
      </c>
      <c r="EF6" s="65">
        <f t="shared" si="13"/>
        <v>21.2</v>
      </c>
      <c r="EG6" s="65">
        <f t="shared" si="13"/>
        <v>33.9</v>
      </c>
      <c r="EH6" s="65" t="e">
        <f t="shared" si="13"/>
        <v>#N/A</v>
      </c>
      <c r="EI6" s="65">
        <f t="shared" si="13"/>
        <v>59.1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 t="e">
        <f>IF(EN8="-",NA(),EN8)</f>
        <v>#N/A</v>
      </c>
      <c r="EO6" s="66">
        <f t="shared" ref="EO6:EW6" si="14">IF(EO8="-",NA(),EO8)</f>
        <v>9000000</v>
      </c>
      <c r="EP6" s="66">
        <f t="shared" si="14"/>
        <v>11731140</v>
      </c>
      <c r="EQ6" s="66">
        <f t="shared" si="14"/>
        <v>12487860</v>
      </c>
      <c r="ER6" s="66">
        <f t="shared" si="14"/>
        <v>8331760</v>
      </c>
      <c r="ES6" s="66" t="e">
        <f t="shared" si="14"/>
        <v>#N/A</v>
      </c>
      <c r="ET6" s="66">
        <f t="shared" si="14"/>
        <v>34462126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222160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指定管理者(代行制)</v>
      </c>
      <c r="Q7" s="64">
        <f t="shared" si="15"/>
        <v>4</v>
      </c>
      <c r="R7" s="63" t="str">
        <f t="shared" si="15"/>
        <v>-</v>
      </c>
      <c r="S7" s="63" t="str">
        <f t="shared" si="15"/>
        <v>訓</v>
      </c>
      <c r="T7" s="63" t="str">
        <f t="shared" si="15"/>
        <v>-</v>
      </c>
      <c r="U7" s="64">
        <f>U8</f>
        <v>87603</v>
      </c>
      <c r="V7" s="64">
        <f>V8</f>
        <v>10181</v>
      </c>
      <c r="W7" s="63" t="str">
        <f>W8</f>
        <v>非該当</v>
      </c>
      <c r="X7" s="63" t="str">
        <f t="shared" si="15"/>
        <v>１５：１</v>
      </c>
      <c r="Y7" s="64">
        <f t="shared" si="15"/>
        <v>100</v>
      </c>
      <c r="Z7" s="64">
        <f t="shared" si="15"/>
        <v>50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150</v>
      </c>
      <c r="AE7" s="64">
        <f t="shared" si="15"/>
        <v>87</v>
      </c>
      <c r="AF7" s="64">
        <f t="shared" si="15"/>
        <v>50</v>
      </c>
      <c r="AG7" s="64">
        <f t="shared" si="15"/>
        <v>137</v>
      </c>
      <c r="AH7" s="65" t="str">
        <f>AH8</f>
        <v>-</v>
      </c>
      <c r="AI7" s="65">
        <f t="shared" ref="AI7:AQ7" si="16">AI8</f>
        <v>96.1</v>
      </c>
      <c r="AJ7" s="65">
        <f t="shared" si="16"/>
        <v>99.9</v>
      </c>
      <c r="AK7" s="65">
        <f t="shared" si="16"/>
        <v>106.2</v>
      </c>
      <c r="AL7" s="65">
        <f t="shared" si="16"/>
        <v>104.9</v>
      </c>
      <c r="AM7" s="65" t="str">
        <f t="shared" si="16"/>
        <v>-</v>
      </c>
      <c r="AN7" s="65">
        <f t="shared" si="16"/>
        <v>97.7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 t="str">
        <f>AS8</f>
        <v>-</v>
      </c>
      <c r="AT7" s="65">
        <f t="shared" ref="AT7:BB7" si="17">AT8</f>
        <v>36.6</v>
      </c>
      <c r="AU7" s="65">
        <f t="shared" si="17"/>
        <v>56.1</v>
      </c>
      <c r="AV7" s="65">
        <f t="shared" si="17"/>
        <v>70.8</v>
      </c>
      <c r="AW7" s="65">
        <f t="shared" si="17"/>
        <v>79.099999999999994</v>
      </c>
      <c r="AX7" s="65" t="str">
        <f t="shared" si="17"/>
        <v>-</v>
      </c>
      <c r="AY7" s="65">
        <f t="shared" si="17"/>
        <v>82.5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 t="str">
        <f>BD8</f>
        <v>-</v>
      </c>
      <c r="BE7" s="65">
        <f t="shared" ref="BE7:BM7" si="18">BE8</f>
        <v>10.7</v>
      </c>
      <c r="BF7" s="65">
        <f t="shared" si="18"/>
        <v>3.5</v>
      </c>
      <c r="BG7" s="65" t="str">
        <f t="shared" si="18"/>
        <v>該当数値なし</v>
      </c>
      <c r="BH7" s="65" t="str">
        <f t="shared" si="18"/>
        <v>該当数値なし</v>
      </c>
      <c r="BI7" s="65" t="str">
        <f t="shared" si="18"/>
        <v>-</v>
      </c>
      <c r="BJ7" s="65">
        <f t="shared" si="18"/>
        <v>91.2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 t="str">
        <f>BO8</f>
        <v>-</v>
      </c>
      <c r="BP7" s="65">
        <f t="shared" ref="BP7:BX7" si="19">BP8</f>
        <v>52.9</v>
      </c>
      <c r="BQ7" s="65">
        <f t="shared" si="19"/>
        <v>61.1</v>
      </c>
      <c r="BR7" s="65">
        <f t="shared" si="19"/>
        <v>65.3</v>
      </c>
      <c r="BS7" s="65">
        <f t="shared" si="19"/>
        <v>65.3</v>
      </c>
      <c r="BT7" s="65" t="str">
        <f t="shared" si="19"/>
        <v>-</v>
      </c>
      <c r="BU7" s="65">
        <f t="shared" si="19"/>
        <v>68.599999999999994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 t="str">
        <f>BZ8</f>
        <v>-</v>
      </c>
      <c r="CA7" s="66">
        <f t="shared" ref="CA7:CI7" si="20">CA8</f>
        <v>20264</v>
      </c>
      <c r="CB7" s="66">
        <f t="shared" si="20"/>
        <v>20569</v>
      </c>
      <c r="CC7" s="66">
        <f t="shared" si="20"/>
        <v>22284</v>
      </c>
      <c r="CD7" s="66">
        <f t="shared" si="20"/>
        <v>22971</v>
      </c>
      <c r="CE7" s="66" t="str">
        <f t="shared" si="20"/>
        <v>-</v>
      </c>
      <c r="CF7" s="66">
        <f t="shared" si="20"/>
        <v>23475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 t="str">
        <f>CK8</f>
        <v>-</v>
      </c>
      <c r="CL7" s="66">
        <f t="shared" ref="CL7:CT7" si="21">CL8</f>
        <v>7606</v>
      </c>
      <c r="CM7" s="66">
        <f t="shared" si="21"/>
        <v>6217</v>
      </c>
      <c r="CN7" s="66">
        <f t="shared" si="21"/>
        <v>6210</v>
      </c>
      <c r="CO7" s="66">
        <f t="shared" si="21"/>
        <v>6109</v>
      </c>
      <c r="CP7" s="66" t="str">
        <f t="shared" si="21"/>
        <v>-</v>
      </c>
      <c r="CQ7" s="66">
        <f t="shared" si="21"/>
        <v>8603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 t="str">
        <f>CV8</f>
        <v>-</v>
      </c>
      <c r="CW7" s="65">
        <f t="shared" ref="CW7:DE7" si="22">CW8</f>
        <v>144.30000000000001</v>
      </c>
      <c r="CX7" s="65">
        <f t="shared" si="22"/>
        <v>102.9</v>
      </c>
      <c r="CY7" s="65">
        <f t="shared" si="22"/>
        <v>91.2</v>
      </c>
      <c r="CZ7" s="65">
        <f t="shared" si="22"/>
        <v>85.4</v>
      </c>
      <c r="DA7" s="65" t="str">
        <f t="shared" si="22"/>
        <v>-</v>
      </c>
      <c r="DB7" s="65">
        <f t="shared" si="22"/>
        <v>65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 t="str">
        <f>DG8</f>
        <v>-</v>
      </c>
      <c r="DH7" s="65">
        <f t="shared" ref="DH7:DP7" si="23">DH8</f>
        <v>11.3</v>
      </c>
      <c r="DI7" s="65">
        <f t="shared" si="23"/>
        <v>10.1</v>
      </c>
      <c r="DJ7" s="65">
        <f t="shared" si="23"/>
        <v>8.9</v>
      </c>
      <c r="DK7" s="65">
        <f t="shared" si="23"/>
        <v>8</v>
      </c>
      <c r="DL7" s="65" t="str">
        <f t="shared" si="23"/>
        <v>-</v>
      </c>
      <c r="DM7" s="65">
        <f t="shared" si="23"/>
        <v>19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 t="str">
        <f>DR8</f>
        <v>-</v>
      </c>
      <c r="DS7" s="65">
        <f t="shared" ref="DS7:EA7" si="24">DS8</f>
        <v>4</v>
      </c>
      <c r="DT7" s="65">
        <f t="shared" si="24"/>
        <v>4.5</v>
      </c>
      <c r="DU7" s="65">
        <f t="shared" si="24"/>
        <v>9.5</v>
      </c>
      <c r="DV7" s="65">
        <f t="shared" si="24"/>
        <v>15.1</v>
      </c>
      <c r="DW7" s="65" t="str">
        <f t="shared" si="24"/>
        <v>-</v>
      </c>
      <c r="DX7" s="65">
        <f t="shared" si="24"/>
        <v>43.9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 t="str">
        <f>EC8</f>
        <v>-</v>
      </c>
      <c r="ED7" s="65">
        <f t="shared" ref="ED7:EL7" si="25">ED8</f>
        <v>8.1</v>
      </c>
      <c r="EE7" s="65">
        <f t="shared" si="25"/>
        <v>12.8</v>
      </c>
      <c r="EF7" s="65">
        <f t="shared" si="25"/>
        <v>21.2</v>
      </c>
      <c r="EG7" s="65">
        <f t="shared" si="25"/>
        <v>33.9</v>
      </c>
      <c r="EH7" s="65" t="str">
        <f t="shared" si="25"/>
        <v>-</v>
      </c>
      <c r="EI7" s="65">
        <f t="shared" si="25"/>
        <v>59.1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 t="str">
        <f>EN8</f>
        <v>-</v>
      </c>
      <c r="EO7" s="66">
        <f t="shared" ref="EO7:EW7" si="26">EO8</f>
        <v>9000000</v>
      </c>
      <c r="EP7" s="66">
        <f t="shared" si="26"/>
        <v>11731140</v>
      </c>
      <c r="EQ7" s="66">
        <f t="shared" si="26"/>
        <v>12487860</v>
      </c>
      <c r="ER7" s="66">
        <f t="shared" si="26"/>
        <v>8331760</v>
      </c>
      <c r="ES7" s="66" t="str">
        <f t="shared" si="26"/>
        <v>-</v>
      </c>
      <c r="ET7" s="66">
        <f t="shared" si="26"/>
        <v>34462126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222160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4</v>
      </c>
      <c r="R8" s="68" t="s">
        <v>131</v>
      </c>
      <c r="S8" s="68" t="s">
        <v>132</v>
      </c>
      <c r="T8" s="68" t="s">
        <v>131</v>
      </c>
      <c r="U8" s="69">
        <v>87603</v>
      </c>
      <c r="V8" s="69">
        <v>10181</v>
      </c>
      <c r="W8" s="68" t="s">
        <v>133</v>
      </c>
      <c r="X8" s="70" t="s">
        <v>134</v>
      </c>
      <c r="Y8" s="69">
        <v>100</v>
      </c>
      <c r="Z8" s="69">
        <v>50</v>
      </c>
      <c r="AA8" s="69" t="s">
        <v>131</v>
      </c>
      <c r="AB8" s="69" t="s">
        <v>131</v>
      </c>
      <c r="AC8" s="69" t="s">
        <v>131</v>
      </c>
      <c r="AD8" s="69">
        <v>150</v>
      </c>
      <c r="AE8" s="69">
        <v>87</v>
      </c>
      <c r="AF8" s="69">
        <v>50</v>
      </c>
      <c r="AG8" s="69">
        <v>137</v>
      </c>
      <c r="AH8" s="71" t="s">
        <v>131</v>
      </c>
      <c r="AI8" s="71">
        <v>96.1</v>
      </c>
      <c r="AJ8" s="71">
        <v>99.9</v>
      </c>
      <c r="AK8" s="71">
        <v>106.2</v>
      </c>
      <c r="AL8" s="71">
        <v>104.9</v>
      </c>
      <c r="AM8" s="71" t="s">
        <v>131</v>
      </c>
      <c r="AN8" s="71">
        <v>97.7</v>
      </c>
      <c r="AO8" s="71">
        <v>96.9</v>
      </c>
      <c r="AP8" s="71">
        <v>98.3</v>
      </c>
      <c r="AQ8" s="71">
        <v>96.7</v>
      </c>
      <c r="AR8" s="71">
        <v>98.4</v>
      </c>
      <c r="AS8" s="71" t="s">
        <v>131</v>
      </c>
      <c r="AT8" s="71">
        <v>36.6</v>
      </c>
      <c r="AU8" s="71">
        <v>56.1</v>
      </c>
      <c r="AV8" s="71">
        <v>70.8</v>
      </c>
      <c r="AW8" s="71">
        <v>79.099999999999994</v>
      </c>
      <c r="AX8" s="71" t="s">
        <v>131</v>
      </c>
      <c r="AY8" s="71">
        <v>82.5</v>
      </c>
      <c r="AZ8" s="71">
        <v>85.4</v>
      </c>
      <c r="BA8" s="71">
        <v>85.3</v>
      </c>
      <c r="BB8" s="71">
        <v>84.2</v>
      </c>
      <c r="BC8" s="71">
        <v>89.5</v>
      </c>
      <c r="BD8" s="72" t="s">
        <v>131</v>
      </c>
      <c r="BE8" s="72">
        <v>10.7</v>
      </c>
      <c r="BF8" s="72">
        <v>3.5</v>
      </c>
      <c r="BG8" s="72" t="s">
        <v>135</v>
      </c>
      <c r="BH8" s="72" t="s">
        <v>135</v>
      </c>
      <c r="BI8" s="72" t="s">
        <v>131</v>
      </c>
      <c r="BJ8" s="72">
        <v>91.2</v>
      </c>
      <c r="BK8" s="72">
        <v>112.9</v>
      </c>
      <c r="BL8" s="72">
        <v>118.9</v>
      </c>
      <c r="BM8" s="72">
        <v>119.5</v>
      </c>
      <c r="BN8" s="72">
        <v>63.6</v>
      </c>
      <c r="BO8" s="71" t="s">
        <v>131</v>
      </c>
      <c r="BP8" s="71">
        <v>52.9</v>
      </c>
      <c r="BQ8" s="71">
        <v>61.1</v>
      </c>
      <c r="BR8" s="71">
        <v>65.3</v>
      </c>
      <c r="BS8" s="71">
        <v>65.3</v>
      </c>
      <c r="BT8" s="71" t="s">
        <v>131</v>
      </c>
      <c r="BU8" s="71">
        <v>68.599999999999994</v>
      </c>
      <c r="BV8" s="71">
        <v>68.3</v>
      </c>
      <c r="BW8" s="71">
        <v>67.900000000000006</v>
      </c>
      <c r="BX8" s="71">
        <v>69.8</v>
      </c>
      <c r="BY8" s="71">
        <v>74.2</v>
      </c>
      <c r="BZ8" s="72" t="s">
        <v>131</v>
      </c>
      <c r="CA8" s="72">
        <v>20264</v>
      </c>
      <c r="CB8" s="72">
        <v>20569</v>
      </c>
      <c r="CC8" s="72">
        <v>22284</v>
      </c>
      <c r="CD8" s="72">
        <v>22971</v>
      </c>
      <c r="CE8" s="72" t="s">
        <v>131</v>
      </c>
      <c r="CF8" s="72">
        <v>23475</v>
      </c>
      <c r="CG8" s="72">
        <v>32431</v>
      </c>
      <c r="CH8" s="72">
        <v>32532</v>
      </c>
      <c r="CI8" s="72">
        <v>33492</v>
      </c>
      <c r="CJ8" s="71">
        <v>49667</v>
      </c>
      <c r="CK8" s="72" t="s">
        <v>131</v>
      </c>
      <c r="CL8" s="72">
        <v>7606</v>
      </c>
      <c r="CM8" s="72">
        <v>6217</v>
      </c>
      <c r="CN8" s="72">
        <v>6210</v>
      </c>
      <c r="CO8" s="72">
        <v>6109</v>
      </c>
      <c r="CP8" s="72" t="s">
        <v>131</v>
      </c>
      <c r="CQ8" s="72">
        <v>8603</v>
      </c>
      <c r="CR8" s="72">
        <v>9726</v>
      </c>
      <c r="CS8" s="72">
        <v>10037</v>
      </c>
      <c r="CT8" s="72">
        <v>9976</v>
      </c>
      <c r="CU8" s="71">
        <v>13758</v>
      </c>
      <c r="CV8" s="72" t="s">
        <v>131</v>
      </c>
      <c r="CW8" s="72">
        <v>144.30000000000001</v>
      </c>
      <c r="CX8" s="72">
        <v>102.9</v>
      </c>
      <c r="CY8" s="72">
        <v>91.2</v>
      </c>
      <c r="CZ8" s="72">
        <v>85.4</v>
      </c>
      <c r="DA8" s="72" t="s">
        <v>131</v>
      </c>
      <c r="DB8" s="72">
        <v>65</v>
      </c>
      <c r="DC8" s="72">
        <v>62.1</v>
      </c>
      <c r="DD8" s="72">
        <v>62.5</v>
      </c>
      <c r="DE8" s="72">
        <v>63.4</v>
      </c>
      <c r="DF8" s="72">
        <v>55.2</v>
      </c>
      <c r="DG8" s="72" t="s">
        <v>131</v>
      </c>
      <c r="DH8" s="72">
        <v>11.3</v>
      </c>
      <c r="DI8" s="72">
        <v>10.1</v>
      </c>
      <c r="DJ8" s="72">
        <v>8.9</v>
      </c>
      <c r="DK8" s="72">
        <v>8</v>
      </c>
      <c r="DL8" s="72" t="s">
        <v>131</v>
      </c>
      <c r="DM8" s="72">
        <v>19</v>
      </c>
      <c r="DN8" s="72">
        <v>18.899999999999999</v>
      </c>
      <c r="DO8" s="72">
        <v>19</v>
      </c>
      <c r="DP8" s="72">
        <v>18.7</v>
      </c>
      <c r="DQ8" s="72">
        <v>24.1</v>
      </c>
      <c r="DR8" s="71" t="s">
        <v>131</v>
      </c>
      <c r="DS8" s="71">
        <v>4</v>
      </c>
      <c r="DT8" s="71">
        <v>4.5</v>
      </c>
      <c r="DU8" s="71">
        <v>9.5</v>
      </c>
      <c r="DV8" s="71">
        <v>15.1</v>
      </c>
      <c r="DW8" s="71" t="s">
        <v>131</v>
      </c>
      <c r="DX8" s="71">
        <v>43.9</v>
      </c>
      <c r="DY8" s="71">
        <v>52.2</v>
      </c>
      <c r="DZ8" s="71">
        <v>52.4</v>
      </c>
      <c r="EA8" s="71">
        <v>52.5</v>
      </c>
      <c r="EB8" s="71">
        <v>50.7</v>
      </c>
      <c r="EC8" s="71" t="s">
        <v>131</v>
      </c>
      <c r="ED8" s="71">
        <v>8.1</v>
      </c>
      <c r="EE8" s="71">
        <v>12.8</v>
      </c>
      <c r="EF8" s="71">
        <v>21.2</v>
      </c>
      <c r="EG8" s="71">
        <v>33.9</v>
      </c>
      <c r="EH8" s="71" t="s">
        <v>131</v>
      </c>
      <c r="EI8" s="71">
        <v>59.1</v>
      </c>
      <c r="EJ8" s="71">
        <v>69.599999999999994</v>
      </c>
      <c r="EK8" s="71">
        <v>69.2</v>
      </c>
      <c r="EL8" s="71">
        <v>69.7</v>
      </c>
      <c r="EM8" s="71">
        <v>65.7</v>
      </c>
      <c r="EN8" s="72" t="s">
        <v>131</v>
      </c>
      <c r="EO8" s="72">
        <v>9000000</v>
      </c>
      <c r="EP8" s="72">
        <v>11731140</v>
      </c>
      <c r="EQ8" s="72">
        <v>12487860</v>
      </c>
      <c r="ER8" s="72">
        <v>8331760</v>
      </c>
      <c r="ES8" s="72" t="s">
        <v>131</v>
      </c>
      <c r="ET8" s="72">
        <v>34462126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吉田　優作</cp:lastModifiedBy>
  <cp:lastPrinted>2018-10-22T02:09:49Z</cp:lastPrinted>
  <dcterms:created xsi:type="dcterms:W3CDTF">2018-06-14T04:22:46Z</dcterms:created>
  <dcterms:modified xsi:type="dcterms:W3CDTF">2018-10-22T02:09:51Z</dcterms:modified>
  <cp:category/>
</cp:coreProperties>
</file>