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fsv01\課の共有\下水道課\080 浄化槽（環境課共有）\03 公設浄化槽整備事業\△決算統計\H29\経営分析\"/>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<sst xmlns="http://schemas.openxmlformats.org/spreadsheetml/2006/main" count="261" uniqueCount="124">
  <si>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</si>
  <si>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</si>
  <si>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</si>
  <si>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</si>
  <si>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</si>
  <si>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</si>
  <si>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</si>
  <si>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</si>
  <si>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</si>
  <si>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</si>
  <si>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</si>
  <si>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</si>
  <si>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</si>
  <si>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</si>
  <si>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</si>
  <si>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</si>
  <si>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</si>
  <si>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</si>
  <si>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</si>
  <si>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</si>
  <si>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</si>
  <si>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</si>
  <si>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</si>
  <si>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</si>
  <si>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</si>
  <si>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</si>
  <si>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</si>
  <si>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</si>
  <si>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</si>
  <si>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</si>
  <si>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</si>
  <si>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</si>
  <si>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</si>
  <si>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</si>
  <si>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</si>
  <si>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</si>
  <si>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</si>
  <si>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</si>
  <si>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</si>
  <si>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</si>
  <si>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</si>
  <si>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</si>
  <si>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</si>
  <si>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</si>
  <si>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</si>
  <si>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</si>
  <si>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</si>
  <si>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</si>
  <si>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</si>
  <si>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</si>
  <si>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</si>
  <si>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</si>
  <si>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</si>
  <si>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</si>
  <si>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</si>
  <si>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</si>
  <si>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</si>
  <si>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</si>
  <si>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</si>
  <si>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</si>
  <si>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</si>
  <si>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</si>
  <si>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</si>
  <si>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</si>
  <si>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</si>
  <si>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</si>
  <si>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</si>
  <si>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</si>
  <si>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</si>
  <si>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</si>
  <si>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</si>
  <si>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</si>
  <si>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</si>
  <si>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</si>
  <si>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</si>
  <si>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</si>
  <si>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</si>
  <si>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</si>
  <si>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</si>
  <si>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</si>
  <si>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</si>
  <si>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</si>
  <si>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</si>
  <si>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</si>
  <si>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</si>
  <si>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</si>
  <si>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</si>
  <si>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</si>
  <si>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</si>
  <si>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</si>
  <si>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</si>
  <si>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</si>
  <si>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</si>
  <si>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</si>
  <si>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</si>
  <si>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</si>
  <si>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</si>
  <si>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</si>
  <si>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</si>
  <si>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</si>
  <si>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</si>
  <si>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</si>
  <si>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</si>
  <si>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</si>
  <si>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</si>
  <si>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</si>
  <si>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</si>
  <si>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</si>
  <si>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</si>
  <si>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御殿場市</t>
  </si>
  <si>
    <t>法非適用</t>
  </si>
  <si>
    <t>下水道事業</t>
  </si>
  <si>
    <t>特定地域生活排水処理</t>
  </si>
  <si>
    <t>K3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</si>
  <si>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</si>
  <si>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</si>
  <si>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</si>
  <si>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</si>
  <si>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</si>
  <si>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</si>
  <si>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</si>
  <si>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平成２５年度より供用を開始し、順次供用開始浄化槽が増加している状況である。一部の浄化槽については、消耗部品の交換修繕を実施しているが、大規模な修繕は発生しなかった。</t>
    <rPh sb="1" eb="3">
      <t>ヘイセイ</t>
    </rPh>
    <rPh sb="5" eb="6">
      <t>ネン</t>
    </rPh>
    <rPh sb="6" eb="7">
      <t>ド</t>
    </rPh>
    <rPh sb="9" eb="11">
      <t>キョウヨウ</t>
    </rPh>
    <rPh sb="12" eb="14">
      <t>カイシ</t>
    </rPh>
    <rPh sb="16" eb="18">
      <t>ジュンジ</t>
    </rPh>
    <rPh sb="18" eb="20">
      <t>キョウヨウ</t>
    </rPh>
    <rPh sb="20" eb="22">
      <t>カイシ</t>
    </rPh>
    <rPh sb="22" eb="25">
      <t>ジョウカソウ</t>
    </rPh>
    <rPh sb="26" eb="28">
      <t>ゾウカ</t>
    </rPh>
    <rPh sb="32" eb="34">
      <t>ジョウキョウ</t>
    </rPh>
    <rPh sb="38" eb="40">
      <t>イチブ</t>
    </rPh>
    <rPh sb="41" eb="44">
      <t>ジョウカソウ</t>
    </rPh>
    <rPh sb="50" eb="52">
      <t>ショウモウ</t>
    </rPh>
    <rPh sb="52" eb="54">
      <t>ブヒン</t>
    </rPh>
    <rPh sb="55" eb="57">
      <t>コウカン</t>
    </rPh>
    <rPh sb="57" eb="59">
      <t>シュウゼン</t>
    </rPh>
    <rPh sb="60" eb="62">
      <t>ジッシ</t>
    </rPh>
    <rPh sb="68" eb="71">
      <t>ダイキボ</t>
    </rPh>
    <rPh sb="72" eb="74">
      <t>シュウゼン</t>
    </rPh>
    <rPh sb="75" eb="77">
      <t>ハッセイ</t>
    </rPh>
    <phoneticPr fontId="4"/>
  </si>
  <si>
    <t>当事業の資本的収支は、市債の借入を行わずに、国交付金等の財源にて実施している。収益的収支についても、使用料を主な財源として事業を実施し現状は収支バランスが取れている。</t>
    <rPh sb="0" eb="1">
      <t>トウ</t>
    </rPh>
    <rPh sb="1" eb="3">
      <t>ジギョウ</t>
    </rPh>
    <rPh sb="4" eb="7">
      <t>シホンテキ</t>
    </rPh>
    <rPh sb="7" eb="9">
      <t>シュウシ</t>
    </rPh>
    <rPh sb="11" eb="13">
      <t>シサイ</t>
    </rPh>
    <rPh sb="14" eb="16">
      <t>カリイレ</t>
    </rPh>
    <rPh sb="17" eb="18">
      <t>オコナ</t>
    </rPh>
    <rPh sb="22" eb="23">
      <t>クニ</t>
    </rPh>
    <rPh sb="23" eb="26">
      <t>コウフキン</t>
    </rPh>
    <rPh sb="26" eb="27">
      <t>トウ</t>
    </rPh>
    <rPh sb="28" eb="30">
      <t>ザイゲン</t>
    </rPh>
    <rPh sb="32" eb="34">
      <t>ジッシ</t>
    </rPh>
    <rPh sb="50" eb="53">
      <t>シヨウリョウ</t>
    </rPh>
    <rPh sb="54" eb="55">
      <t>オモ</t>
    </rPh>
    <rPh sb="56" eb="58">
      <t>ザイゲン</t>
    </rPh>
    <rPh sb="61" eb="63">
      <t>ジギョウ</t>
    </rPh>
    <rPh sb="64" eb="66">
      <t>ジッシ</t>
    </rPh>
    <rPh sb="67" eb="69">
      <t>ゲンジョウ</t>
    </rPh>
    <rPh sb="70" eb="72">
      <t>シュウシ</t>
    </rPh>
    <rPh sb="77" eb="78">
      <t>ト</t>
    </rPh>
    <phoneticPr fontId="4"/>
  </si>
  <si>
    <r>
      <t xml:space="preserve">決算統計の表３２の汚水処理費に計上すべきではないその他の経費が含まれていたため、⑤経費回収率と⑥汚水処理原価が以下のとおりとなった。
</t>
    </r>
    <r>
      <rPr>
        <sz val="11"/>
        <color rgb="FFFF0000"/>
        <rFont val="ＭＳ ゴシック"/>
        <family val="3"/>
        <charset val="128"/>
      </rPr>
      <t>⑤経費回収率は正しくは</t>
    </r>
    <r>
      <rPr>
        <u/>
        <sz val="11"/>
        <color rgb="FFFF0000"/>
        <rFont val="ＭＳ ゴシック"/>
        <family val="3"/>
        <charset val="128"/>
      </rPr>
      <t>１２３．８４</t>
    </r>
    <r>
      <rPr>
        <sz val="11"/>
        <color rgb="FFFF0000"/>
        <rFont val="ＭＳ ゴシック"/>
        <family val="3"/>
        <charset val="128"/>
      </rPr>
      <t xml:space="preserve">
⑥汚水処理原価は正しくは</t>
    </r>
    <r>
      <rPr>
        <u/>
        <sz val="11"/>
        <color rgb="FFFF0000"/>
        <rFont val="ＭＳ ゴシック"/>
        <family val="3"/>
        <charset val="128"/>
      </rPr>
      <t>８５．３０</t>
    </r>
    <r>
      <rPr>
        <sz val="11"/>
        <color rgb="FFFF0000"/>
        <rFont val="ＭＳ ゴシック"/>
        <family val="3"/>
        <charset val="128"/>
      </rPr>
      <t xml:space="preserve">
</t>
    </r>
    <r>
      <rPr>
        <sz val="11"/>
        <color theme="1"/>
        <rFont val="ＭＳ ゴシック"/>
        <family val="3"/>
        <charset val="128"/>
      </rPr>
      <t xml:space="preserve">
御殿場市公設浄化槽整備事業は、市債の借入は行わず、国交付金、県補助金、個人負担金、特定地域内にある一般社団法人からの寄付による基金を主な財源としている。
当事業の平成２８年度の収益的収支比率は１０５．６４％、経費回収率は１２３．８４％と高い値になっており、その理由は以下によるものである。
①浄化槽の維持管理費（保守点検・清掃・法定検査）として、定額の使用料を月割徴収するため、使用開始年度は次年度への繰越が発生しやすい。
②浄化槽法第７条検査の検査手数料を工事実施前に徴収しているが、使用開始後３～８か月後に実施することが定められているため、実際に検査を実施する時期が次年度になることがある。
なお、長期的には維持管理の収支はほぼ同額になると思われる。</t>
    </r>
    <rPh sb="0" eb="2">
      <t>ケッサン</t>
    </rPh>
    <rPh sb="2" eb="4">
      <t>トウケイ</t>
    </rPh>
    <rPh sb="5" eb="6">
      <t>ヒョウ</t>
    </rPh>
    <rPh sb="9" eb="11">
      <t>オスイ</t>
    </rPh>
    <rPh sb="11" eb="13">
      <t>ショリ</t>
    </rPh>
    <rPh sb="13" eb="14">
      <t>ヒ</t>
    </rPh>
    <rPh sb="15" eb="17">
      <t>ケイジョウ</t>
    </rPh>
    <rPh sb="26" eb="27">
      <t>タ</t>
    </rPh>
    <rPh sb="28" eb="30">
      <t>ケイヒ</t>
    </rPh>
    <rPh sb="31" eb="32">
      <t>フク</t>
    </rPh>
    <rPh sb="48" eb="50">
      <t>オスイ</t>
    </rPh>
    <rPh sb="50" eb="52">
      <t>ショリ</t>
    </rPh>
    <rPh sb="52" eb="54">
      <t>ゲンカ</t>
    </rPh>
    <rPh sb="55" eb="57">
      <t>イカ</t>
    </rPh>
    <rPh sb="68" eb="70">
      <t>ケイヒ</t>
    </rPh>
    <rPh sb="70" eb="72">
      <t>カイシュウ</t>
    </rPh>
    <rPh sb="72" eb="73">
      <t>リツ</t>
    </rPh>
    <rPh sb="74" eb="75">
      <t>タダ</t>
    </rPh>
    <rPh sb="86" eb="88">
      <t>オスイ</t>
    </rPh>
    <rPh sb="88" eb="90">
      <t>ショリ</t>
    </rPh>
    <rPh sb="90" eb="92">
      <t>ゲンカ</t>
    </rPh>
    <rPh sb="93" eb="94">
      <t>タダ</t>
    </rPh>
    <rPh sb="104" eb="108">
      <t>ゴテンバシ</t>
    </rPh>
    <rPh sb="108" eb="110">
      <t>コウセツ</t>
    </rPh>
    <rPh sb="110" eb="113">
      <t>ジョウカソウ</t>
    </rPh>
    <rPh sb="113" eb="115">
      <t>セイビ</t>
    </rPh>
    <rPh sb="115" eb="117">
      <t>ジギョウ</t>
    </rPh>
    <rPh sb="119" eb="121">
      <t>シサイ</t>
    </rPh>
    <rPh sb="122" eb="124">
      <t>カリイレ</t>
    </rPh>
    <rPh sb="125" eb="126">
      <t>オコナ</t>
    </rPh>
    <rPh sb="129" eb="130">
      <t>クニ</t>
    </rPh>
    <rPh sb="130" eb="133">
      <t>コウフキン</t>
    </rPh>
    <rPh sb="134" eb="135">
      <t>ケン</t>
    </rPh>
    <rPh sb="135" eb="138">
      <t>ホジョキン</t>
    </rPh>
    <rPh sb="139" eb="141">
      <t>コジン</t>
    </rPh>
    <rPh sb="141" eb="143">
      <t>フタン</t>
    </rPh>
    <rPh sb="143" eb="144">
      <t>キン</t>
    </rPh>
    <rPh sb="145" eb="147">
      <t>トクテイ</t>
    </rPh>
    <rPh sb="147" eb="149">
      <t>チイキ</t>
    </rPh>
    <rPh sb="149" eb="150">
      <t>ナイ</t>
    </rPh>
    <rPh sb="153" eb="155">
      <t>イッパン</t>
    </rPh>
    <rPh sb="155" eb="157">
      <t>シャダン</t>
    </rPh>
    <rPh sb="157" eb="159">
      <t>ホウジン</t>
    </rPh>
    <rPh sb="167" eb="169">
      <t>キキン</t>
    </rPh>
    <rPh sb="170" eb="171">
      <t>オモ</t>
    </rPh>
    <rPh sb="172" eb="174">
      <t>ザイゲン</t>
    </rPh>
    <rPh sb="181" eb="182">
      <t>トウ</t>
    </rPh>
    <rPh sb="182" eb="184">
      <t>ジギョウ</t>
    </rPh>
    <rPh sb="185" eb="187">
      <t>ヘイセイ</t>
    </rPh>
    <rPh sb="189" eb="190">
      <t>ネン</t>
    </rPh>
    <rPh sb="190" eb="191">
      <t>ド</t>
    </rPh>
    <rPh sb="192" eb="199">
      <t>シュウエキテキシュウシヒリツ</t>
    </rPh>
    <rPh sb="208" eb="210">
      <t>ケイヒ</t>
    </rPh>
    <rPh sb="210" eb="212">
      <t>カイシュウ</t>
    </rPh>
    <rPh sb="212" eb="213">
      <t>リツ</t>
    </rPh>
    <rPh sb="222" eb="223">
      <t>タカ</t>
    </rPh>
    <rPh sb="224" eb="225">
      <t>アタイ</t>
    </rPh>
    <rPh sb="234" eb="236">
      <t>リユウ</t>
    </rPh>
    <rPh sb="237" eb="239">
      <t>イカ</t>
    </rPh>
    <rPh sb="250" eb="253">
      <t>ジョウカソウ</t>
    </rPh>
    <rPh sb="254" eb="256">
      <t>イジ</t>
    </rPh>
    <rPh sb="256" eb="258">
      <t>カンリ</t>
    </rPh>
    <rPh sb="258" eb="259">
      <t>ヒ</t>
    </rPh>
    <rPh sb="260" eb="262">
      <t>ホシュ</t>
    </rPh>
    <rPh sb="262" eb="264">
      <t>テンケン</t>
    </rPh>
    <rPh sb="265" eb="267">
      <t>セイソウ</t>
    </rPh>
    <rPh sb="268" eb="270">
      <t>ホウテイ</t>
    </rPh>
    <rPh sb="270" eb="272">
      <t>ケンサ</t>
    </rPh>
    <rPh sb="277" eb="279">
      <t>テイガク</t>
    </rPh>
    <rPh sb="280" eb="283">
      <t>シヨウリョウ</t>
    </rPh>
    <rPh sb="284" eb="286">
      <t>ツキワ</t>
    </rPh>
    <rPh sb="286" eb="288">
      <t>チョウシュウ</t>
    </rPh>
    <rPh sb="293" eb="295">
      <t>シヨウ</t>
    </rPh>
    <rPh sb="295" eb="297">
      <t>カイシ</t>
    </rPh>
    <rPh sb="297" eb="299">
      <t>ネンド</t>
    </rPh>
    <rPh sb="300" eb="303">
      <t>ジネンド</t>
    </rPh>
    <rPh sb="305" eb="307">
      <t>クリコシ</t>
    </rPh>
    <rPh sb="308" eb="310">
      <t>ハッセイ</t>
    </rPh>
    <rPh sb="317" eb="320">
      <t>ジョウカソウ</t>
    </rPh>
    <rPh sb="320" eb="321">
      <t>ホウ</t>
    </rPh>
    <rPh sb="321" eb="322">
      <t>ダイ</t>
    </rPh>
    <rPh sb="323" eb="324">
      <t>ジョウ</t>
    </rPh>
    <rPh sb="324" eb="326">
      <t>ケンサ</t>
    </rPh>
    <rPh sb="327" eb="329">
      <t>ケンサ</t>
    </rPh>
    <rPh sb="329" eb="332">
      <t>テスウリョウ</t>
    </rPh>
    <rPh sb="333" eb="335">
      <t>コウジ</t>
    </rPh>
    <rPh sb="335" eb="337">
      <t>ジッシ</t>
    </rPh>
    <rPh sb="337" eb="338">
      <t>マエ</t>
    </rPh>
    <rPh sb="339" eb="341">
      <t>チョウシュウ</t>
    </rPh>
    <rPh sb="347" eb="349">
      <t>シヨウ</t>
    </rPh>
    <rPh sb="349" eb="351">
      <t>カイシ</t>
    </rPh>
    <rPh sb="351" eb="352">
      <t>ゴ</t>
    </rPh>
    <rPh sb="356" eb="358">
      <t>ゲツゴ</t>
    </rPh>
    <rPh sb="359" eb="361">
      <t>ジッシ</t>
    </rPh>
    <rPh sb="366" eb="367">
      <t>サダ</t>
    </rPh>
    <rPh sb="376" eb="378">
      <t>ジッサイ</t>
    </rPh>
    <rPh sb="379" eb="381">
      <t>ケンサ</t>
    </rPh>
    <rPh sb="382" eb="384">
      <t>ジッシ</t>
    </rPh>
    <rPh sb="386" eb="388">
      <t>ジキ</t>
    </rPh>
    <rPh sb="389" eb="392">
      <t>ジネンド</t>
    </rPh>
    <rPh sb="405" eb="408">
      <t>チョウキテキ</t>
    </rPh>
    <rPh sb="410" eb="412">
      <t>イジ</t>
    </rPh>
    <rPh sb="412" eb="414">
      <t>カンリ</t>
    </rPh>
    <rPh sb="415" eb="417">
      <t>シュウシ</t>
    </rPh>
    <rPh sb="420" eb="422">
      <t>ドウガク</t>
    </rPh>
    <rPh sb="426" eb="427">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</si>
</sst>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FF0000"/>
      <name val="ＭＳ ゴシック"/>
      <family val="3"/>
      <charset val="128"/>
    </font>
    <font>
      <u/>
      <sz val="11"/>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B4B-41DC-A718-3CC6CB355303}"/>
            </c:ext>
          </c:extLst>
        </c:ser>
        <c:dLbls>
          <c:showLegendKey val="0"/>
          <c:showVal val="0"/>
          <c:showCatName val="0"/>
          <c:showSerName val="0"/>
          <c:showPercent val="0"/>
          <c:showBubbleSize val="0"/>
        </c:dLbls>
        <c:gapWidth val="150"/>
        <c:axId val="100157696"/>
        <c:axId val="1002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B4B-41DC-A718-3CC6CB355303}"/>
            </c:ext>
          </c:extLst>
        </c:ser>
        <c:dLbls>
          <c:showLegendKey val="0"/>
          <c:showVal val="0"/>
          <c:showCatName val="0"/>
          <c:showSerName val="0"/>
          <c:showPercent val="0"/>
          <c:showBubbleSize val="0"/>
        </c:dLbls>
        <c:marker val="1"/>
        <c:smooth val="0"/>
        <c:axId val="100157696"/>
        <c:axId val="100274560"/>
      </c:lineChart>
      <c:dateAx>
        <c:axId val="100157696"/>
        <c:scaling>
          <c:orientation val="minMax"/>
        </c:scaling>
        <c:delete val="1"/>
        <c:axPos val="b"/>
        <c:numFmt formatCode="ge" sourceLinked="1"/>
        <c:majorTickMark val="none"/>
        <c:minorTickMark val="none"/>
        <c:tickLblPos val="none"/>
        <c:crossAx val="100274560"/>
        <c:crosses val="autoZero"/>
        <c:auto val="1"/>
        <c:lblOffset val="100"/>
        <c:baseTimeUnit val="years"/>
      </c:dateAx>
      <c:valAx>
        <c:axId val="1002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5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0B61-4436-9010-01F1B5B01A5D}"/>
            </c:ext>
          </c:extLst>
        </c:ser>
        <c:dLbls>
          <c:showLegendKey val="0"/>
          <c:showVal val="0"/>
          <c:showCatName val="0"/>
          <c:showSerName val="0"/>
          <c:showPercent val="0"/>
          <c:showBubbleSize val="0"/>
        </c:dLbls>
        <c:gapWidth val="150"/>
        <c:axId val="118881664"/>
        <c:axId val="118892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58.06</c:v>
                </c:pt>
                <c:pt idx="2">
                  <c:v>59.08</c:v>
                </c:pt>
                <c:pt idx="3">
                  <c:v>58.25</c:v>
                </c:pt>
                <c:pt idx="4">
                  <c:v>61.55</c:v>
                </c:pt>
              </c:numCache>
            </c:numRef>
          </c:val>
          <c:smooth val="0"/>
          <c:extLst>
            <c:ext xmlns:c16="http://schemas.microsoft.com/office/drawing/2014/chart" uri="{C3380CC4-5D6E-409C-BE32-E72D297353CC}">
              <c16:uniqueId val="{00000001-0B61-4436-9010-01F1B5B01A5D}"/>
            </c:ext>
          </c:extLst>
        </c:ser>
        <c:dLbls>
          <c:showLegendKey val="0"/>
          <c:showVal val="0"/>
          <c:showCatName val="0"/>
          <c:showSerName val="0"/>
          <c:showPercent val="0"/>
          <c:showBubbleSize val="0"/>
        </c:dLbls>
        <c:marker val="1"/>
        <c:smooth val="0"/>
        <c:axId val="118881664"/>
        <c:axId val="118892032"/>
      </c:lineChart>
      <c:dateAx>
        <c:axId val="118881664"/>
        <c:scaling>
          <c:orientation val="minMax"/>
        </c:scaling>
        <c:delete val="1"/>
        <c:axPos val="b"/>
        <c:numFmt formatCode="ge" sourceLinked="1"/>
        <c:majorTickMark val="none"/>
        <c:minorTickMark val="none"/>
        <c:tickLblPos val="none"/>
        <c:crossAx val="118892032"/>
        <c:crosses val="autoZero"/>
        <c:auto val="1"/>
        <c:lblOffset val="100"/>
        <c:baseTimeUnit val="years"/>
      </c:dateAx>
      <c:valAx>
        <c:axId val="11889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8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D9EE-4521-842E-910B44C40AEF}"/>
            </c:ext>
          </c:extLst>
        </c:ser>
        <c:dLbls>
          <c:showLegendKey val="0"/>
          <c:showVal val="0"/>
          <c:showCatName val="0"/>
          <c:showSerName val="0"/>
          <c:showPercent val="0"/>
          <c:showBubbleSize val="0"/>
        </c:dLbls>
        <c:gapWidth val="150"/>
        <c:axId val="118922240"/>
        <c:axId val="118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75.790000000000006</c:v>
                </c:pt>
                <c:pt idx="2">
                  <c:v>77.12</c:v>
                </c:pt>
                <c:pt idx="3">
                  <c:v>68.150000000000006</c:v>
                </c:pt>
                <c:pt idx="4">
                  <c:v>67.489999999999995</c:v>
                </c:pt>
              </c:numCache>
            </c:numRef>
          </c:val>
          <c:smooth val="0"/>
          <c:extLst>
            <c:ext xmlns:c16="http://schemas.microsoft.com/office/drawing/2014/chart" uri="{C3380CC4-5D6E-409C-BE32-E72D297353CC}">
              <c16:uniqueId val="{00000001-D9EE-4521-842E-910B44C40AEF}"/>
            </c:ext>
          </c:extLst>
        </c:ser>
        <c:dLbls>
          <c:showLegendKey val="0"/>
          <c:showVal val="0"/>
          <c:showCatName val="0"/>
          <c:showSerName val="0"/>
          <c:showPercent val="0"/>
          <c:showBubbleSize val="0"/>
        </c:dLbls>
        <c:marker val="1"/>
        <c:smooth val="0"/>
        <c:axId val="118922240"/>
        <c:axId val="118928512"/>
      </c:lineChart>
      <c:dateAx>
        <c:axId val="118922240"/>
        <c:scaling>
          <c:orientation val="minMax"/>
        </c:scaling>
        <c:delete val="1"/>
        <c:axPos val="b"/>
        <c:numFmt formatCode="ge" sourceLinked="1"/>
        <c:majorTickMark val="none"/>
        <c:minorTickMark val="none"/>
        <c:tickLblPos val="none"/>
        <c:crossAx val="118928512"/>
        <c:crosses val="autoZero"/>
        <c:auto val="1"/>
        <c:lblOffset val="100"/>
        <c:baseTimeUnit val="years"/>
      </c:dateAx>
      <c:valAx>
        <c:axId val="118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120.39</c:v>
                </c:pt>
                <c:pt idx="2">
                  <c:v>189.5</c:v>
                </c:pt>
                <c:pt idx="3">
                  <c:v>133.91999999999999</c:v>
                </c:pt>
                <c:pt idx="4">
                  <c:v>105.64</c:v>
                </c:pt>
              </c:numCache>
            </c:numRef>
          </c:val>
          <c:extLst>
            <c:ext xmlns:c16="http://schemas.microsoft.com/office/drawing/2014/chart" uri="{C3380CC4-5D6E-409C-BE32-E72D297353CC}">
              <c16:uniqueId val="{00000000-675A-4B04-BD84-B67C4917765A}"/>
            </c:ext>
          </c:extLst>
        </c:ser>
        <c:dLbls>
          <c:showLegendKey val="0"/>
          <c:showVal val="0"/>
          <c:showCatName val="0"/>
          <c:showSerName val="0"/>
          <c:showPercent val="0"/>
          <c:showBubbleSize val="0"/>
        </c:dLbls>
        <c:gapWidth val="150"/>
        <c:axId val="90580864"/>
        <c:axId val="10020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5A-4B04-BD84-B67C4917765A}"/>
            </c:ext>
          </c:extLst>
        </c:ser>
        <c:dLbls>
          <c:showLegendKey val="0"/>
          <c:showVal val="0"/>
          <c:showCatName val="0"/>
          <c:showSerName val="0"/>
          <c:showPercent val="0"/>
          <c:showBubbleSize val="0"/>
        </c:dLbls>
        <c:marker val="1"/>
        <c:smooth val="0"/>
        <c:axId val="90580864"/>
        <c:axId val="100204544"/>
      </c:lineChart>
      <c:dateAx>
        <c:axId val="90580864"/>
        <c:scaling>
          <c:orientation val="minMax"/>
        </c:scaling>
        <c:delete val="1"/>
        <c:axPos val="b"/>
        <c:numFmt formatCode="ge" sourceLinked="1"/>
        <c:majorTickMark val="none"/>
        <c:minorTickMark val="none"/>
        <c:tickLblPos val="none"/>
        <c:crossAx val="100204544"/>
        <c:crosses val="autoZero"/>
        <c:auto val="1"/>
        <c:lblOffset val="100"/>
        <c:baseTimeUnit val="years"/>
      </c:dateAx>
      <c:valAx>
        <c:axId val="10020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9-48D7-A92D-451487DE8067}"/>
            </c:ext>
          </c:extLst>
        </c:ser>
        <c:dLbls>
          <c:showLegendKey val="0"/>
          <c:showVal val="0"/>
          <c:showCatName val="0"/>
          <c:showSerName val="0"/>
          <c:showPercent val="0"/>
          <c:showBubbleSize val="0"/>
        </c:dLbls>
        <c:gapWidth val="150"/>
        <c:axId val="100255232"/>
        <c:axId val="100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9-48D7-A92D-451487DE8067}"/>
            </c:ext>
          </c:extLst>
        </c:ser>
        <c:dLbls>
          <c:showLegendKey val="0"/>
          <c:showVal val="0"/>
          <c:showCatName val="0"/>
          <c:showSerName val="0"/>
          <c:showPercent val="0"/>
          <c:showBubbleSize val="0"/>
        </c:dLbls>
        <c:marker val="1"/>
        <c:smooth val="0"/>
        <c:axId val="100255232"/>
        <c:axId val="100257152"/>
      </c:lineChart>
      <c:dateAx>
        <c:axId val="100255232"/>
        <c:scaling>
          <c:orientation val="minMax"/>
        </c:scaling>
        <c:delete val="1"/>
        <c:axPos val="b"/>
        <c:numFmt formatCode="ge" sourceLinked="1"/>
        <c:majorTickMark val="none"/>
        <c:minorTickMark val="none"/>
        <c:tickLblPos val="none"/>
        <c:crossAx val="100257152"/>
        <c:crosses val="autoZero"/>
        <c:auto val="1"/>
        <c:lblOffset val="100"/>
        <c:baseTimeUnit val="years"/>
      </c:dateAx>
      <c:valAx>
        <c:axId val="100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90-4128-B630-4441A62D2A47}"/>
            </c:ext>
          </c:extLst>
        </c:ser>
        <c:dLbls>
          <c:showLegendKey val="0"/>
          <c:showVal val="0"/>
          <c:showCatName val="0"/>
          <c:showSerName val="0"/>
          <c:showPercent val="0"/>
          <c:showBubbleSize val="0"/>
        </c:dLbls>
        <c:gapWidth val="150"/>
        <c:axId val="100332672"/>
        <c:axId val="1003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90-4128-B630-4441A62D2A47}"/>
            </c:ext>
          </c:extLst>
        </c:ser>
        <c:dLbls>
          <c:showLegendKey val="0"/>
          <c:showVal val="0"/>
          <c:showCatName val="0"/>
          <c:showSerName val="0"/>
          <c:showPercent val="0"/>
          <c:showBubbleSize val="0"/>
        </c:dLbls>
        <c:marker val="1"/>
        <c:smooth val="0"/>
        <c:axId val="100332672"/>
        <c:axId val="100334592"/>
      </c:lineChart>
      <c:dateAx>
        <c:axId val="100332672"/>
        <c:scaling>
          <c:orientation val="minMax"/>
        </c:scaling>
        <c:delete val="1"/>
        <c:axPos val="b"/>
        <c:numFmt formatCode="ge" sourceLinked="1"/>
        <c:majorTickMark val="none"/>
        <c:minorTickMark val="none"/>
        <c:tickLblPos val="none"/>
        <c:crossAx val="100334592"/>
        <c:crosses val="autoZero"/>
        <c:auto val="1"/>
        <c:lblOffset val="100"/>
        <c:baseTimeUnit val="years"/>
      </c:dateAx>
      <c:valAx>
        <c:axId val="1003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2D7-4BF0-AA1A-54AC643CDFF1}"/>
            </c:ext>
          </c:extLst>
        </c:ser>
        <c:dLbls>
          <c:showLegendKey val="0"/>
          <c:showVal val="0"/>
          <c:showCatName val="0"/>
          <c:showSerName val="0"/>
          <c:showPercent val="0"/>
          <c:showBubbleSize val="0"/>
        </c:dLbls>
        <c:gapWidth val="150"/>
        <c:axId val="118310016"/>
        <c:axId val="11831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2D7-4BF0-AA1A-54AC643CDFF1}"/>
            </c:ext>
          </c:extLst>
        </c:ser>
        <c:dLbls>
          <c:showLegendKey val="0"/>
          <c:showVal val="0"/>
          <c:showCatName val="0"/>
          <c:showSerName val="0"/>
          <c:showPercent val="0"/>
          <c:showBubbleSize val="0"/>
        </c:dLbls>
        <c:marker val="1"/>
        <c:smooth val="0"/>
        <c:axId val="118310016"/>
        <c:axId val="118311936"/>
      </c:lineChart>
      <c:dateAx>
        <c:axId val="118310016"/>
        <c:scaling>
          <c:orientation val="minMax"/>
        </c:scaling>
        <c:delete val="1"/>
        <c:axPos val="b"/>
        <c:numFmt formatCode="ge" sourceLinked="1"/>
        <c:majorTickMark val="none"/>
        <c:minorTickMark val="none"/>
        <c:tickLblPos val="none"/>
        <c:crossAx val="118311936"/>
        <c:crosses val="autoZero"/>
        <c:auto val="1"/>
        <c:lblOffset val="100"/>
        <c:baseTimeUnit val="years"/>
      </c:dateAx>
      <c:valAx>
        <c:axId val="11831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63-494E-B8AD-C26AB84D239C}"/>
            </c:ext>
          </c:extLst>
        </c:ser>
        <c:dLbls>
          <c:showLegendKey val="0"/>
          <c:showVal val="0"/>
          <c:showCatName val="0"/>
          <c:showSerName val="0"/>
          <c:showPercent val="0"/>
          <c:showBubbleSize val="0"/>
        </c:dLbls>
        <c:gapWidth val="150"/>
        <c:axId val="118338304"/>
        <c:axId val="11834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63-494E-B8AD-C26AB84D239C}"/>
            </c:ext>
          </c:extLst>
        </c:ser>
        <c:dLbls>
          <c:showLegendKey val="0"/>
          <c:showVal val="0"/>
          <c:showCatName val="0"/>
          <c:showSerName val="0"/>
          <c:showPercent val="0"/>
          <c:showBubbleSize val="0"/>
        </c:dLbls>
        <c:marker val="1"/>
        <c:smooth val="0"/>
        <c:axId val="118338304"/>
        <c:axId val="118340224"/>
      </c:lineChart>
      <c:dateAx>
        <c:axId val="118338304"/>
        <c:scaling>
          <c:orientation val="minMax"/>
        </c:scaling>
        <c:delete val="1"/>
        <c:axPos val="b"/>
        <c:numFmt formatCode="ge" sourceLinked="1"/>
        <c:majorTickMark val="none"/>
        <c:minorTickMark val="none"/>
        <c:tickLblPos val="none"/>
        <c:crossAx val="118340224"/>
        <c:crosses val="autoZero"/>
        <c:auto val="1"/>
        <c:lblOffset val="100"/>
        <c:baseTimeUnit val="years"/>
      </c:dateAx>
      <c:valAx>
        <c:axId val="1183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8AB-4929-916F-7608C8051BA9}"/>
            </c:ext>
          </c:extLst>
        </c:ser>
        <c:dLbls>
          <c:showLegendKey val="0"/>
          <c:showVal val="0"/>
          <c:showCatName val="0"/>
          <c:showSerName val="0"/>
          <c:showPercent val="0"/>
          <c:showBubbleSize val="0"/>
        </c:dLbls>
        <c:gapWidth val="150"/>
        <c:axId val="118706560"/>
        <c:axId val="1187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446.63</c:v>
                </c:pt>
                <c:pt idx="2">
                  <c:v>416.91</c:v>
                </c:pt>
                <c:pt idx="3">
                  <c:v>392.19</c:v>
                </c:pt>
                <c:pt idx="4">
                  <c:v>413.5</c:v>
                </c:pt>
              </c:numCache>
            </c:numRef>
          </c:val>
          <c:smooth val="0"/>
          <c:extLst>
            <c:ext xmlns:c16="http://schemas.microsoft.com/office/drawing/2014/chart" uri="{C3380CC4-5D6E-409C-BE32-E72D297353CC}">
              <c16:uniqueId val="{00000001-F8AB-4929-916F-7608C8051BA9}"/>
            </c:ext>
          </c:extLst>
        </c:ser>
        <c:dLbls>
          <c:showLegendKey val="0"/>
          <c:showVal val="0"/>
          <c:showCatName val="0"/>
          <c:showSerName val="0"/>
          <c:showPercent val="0"/>
          <c:showBubbleSize val="0"/>
        </c:dLbls>
        <c:marker val="1"/>
        <c:smooth val="0"/>
        <c:axId val="118706560"/>
        <c:axId val="118708480"/>
      </c:lineChart>
      <c:dateAx>
        <c:axId val="118706560"/>
        <c:scaling>
          <c:orientation val="minMax"/>
        </c:scaling>
        <c:delete val="1"/>
        <c:axPos val="b"/>
        <c:numFmt formatCode="ge" sourceLinked="1"/>
        <c:majorTickMark val="none"/>
        <c:minorTickMark val="none"/>
        <c:tickLblPos val="none"/>
        <c:crossAx val="118708480"/>
        <c:crosses val="autoZero"/>
        <c:auto val="1"/>
        <c:lblOffset val="100"/>
        <c:baseTimeUnit val="years"/>
      </c:dateAx>
      <c:valAx>
        <c:axId val="1187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7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120.39</c:v>
                </c:pt>
                <c:pt idx="2">
                  <c:v>163.12</c:v>
                </c:pt>
                <c:pt idx="3">
                  <c:v>121.28</c:v>
                </c:pt>
                <c:pt idx="4">
                  <c:v>19.34</c:v>
                </c:pt>
              </c:numCache>
            </c:numRef>
          </c:val>
          <c:extLst>
            <c:ext xmlns:c16="http://schemas.microsoft.com/office/drawing/2014/chart" uri="{C3380CC4-5D6E-409C-BE32-E72D297353CC}">
              <c16:uniqueId val="{00000000-30EE-41E8-80AA-8198E1B95032}"/>
            </c:ext>
          </c:extLst>
        </c:ser>
        <c:dLbls>
          <c:showLegendKey val="0"/>
          <c:showVal val="0"/>
          <c:showCatName val="0"/>
          <c:showSerName val="0"/>
          <c:showPercent val="0"/>
          <c:showBubbleSize val="0"/>
        </c:dLbls>
        <c:gapWidth val="150"/>
        <c:axId val="118829056"/>
        <c:axId val="11883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58.53</c:v>
                </c:pt>
                <c:pt idx="2">
                  <c:v>57.93</c:v>
                </c:pt>
                <c:pt idx="3">
                  <c:v>57.03</c:v>
                </c:pt>
                <c:pt idx="4">
                  <c:v>55.84</c:v>
                </c:pt>
              </c:numCache>
            </c:numRef>
          </c:val>
          <c:smooth val="0"/>
          <c:extLst>
            <c:ext xmlns:c16="http://schemas.microsoft.com/office/drawing/2014/chart" uri="{C3380CC4-5D6E-409C-BE32-E72D297353CC}">
              <c16:uniqueId val="{00000001-30EE-41E8-80AA-8198E1B95032}"/>
            </c:ext>
          </c:extLst>
        </c:ser>
        <c:dLbls>
          <c:showLegendKey val="0"/>
          <c:showVal val="0"/>
          <c:showCatName val="0"/>
          <c:showSerName val="0"/>
          <c:showPercent val="0"/>
          <c:showBubbleSize val="0"/>
        </c:dLbls>
        <c:marker val="1"/>
        <c:smooth val="0"/>
        <c:axId val="118829056"/>
        <c:axId val="118830976"/>
      </c:lineChart>
      <c:dateAx>
        <c:axId val="118829056"/>
        <c:scaling>
          <c:orientation val="minMax"/>
        </c:scaling>
        <c:delete val="1"/>
        <c:axPos val="b"/>
        <c:numFmt formatCode="ge" sourceLinked="1"/>
        <c:majorTickMark val="none"/>
        <c:minorTickMark val="none"/>
        <c:tickLblPos val="none"/>
        <c:crossAx val="118830976"/>
        <c:crosses val="autoZero"/>
        <c:auto val="1"/>
        <c:lblOffset val="100"/>
        <c:baseTimeUnit val="years"/>
      </c:dateAx>
      <c:valAx>
        <c:axId val="11883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2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7.05</c:v>
                </c:pt>
                <c:pt idx="2">
                  <c:v>43.23</c:v>
                </c:pt>
                <c:pt idx="3">
                  <c:v>76.849999999999994</c:v>
                </c:pt>
                <c:pt idx="4">
                  <c:v>546.24</c:v>
                </c:pt>
              </c:numCache>
            </c:numRef>
          </c:val>
          <c:extLst>
            <c:ext xmlns:c16="http://schemas.microsoft.com/office/drawing/2014/chart" uri="{C3380CC4-5D6E-409C-BE32-E72D297353CC}">
              <c16:uniqueId val="{00000000-4C5D-4C8D-A4DA-0D68673BFB00}"/>
            </c:ext>
          </c:extLst>
        </c:ser>
        <c:dLbls>
          <c:showLegendKey val="0"/>
          <c:showVal val="0"/>
          <c:showCatName val="0"/>
          <c:showSerName val="0"/>
          <c:showPercent val="0"/>
          <c:showBubbleSize val="0"/>
        </c:dLbls>
        <c:gapWidth val="150"/>
        <c:axId val="118845440"/>
        <c:axId val="11884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266.57</c:v>
                </c:pt>
                <c:pt idx="2">
                  <c:v>276.93</c:v>
                </c:pt>
                <c:pt idx="3">
                  <c:v>283.73</c:v>
                </c:pt>
                <c:pt idx="4">
                  <c:v>287.57</c:v>
                </c:pt>
              </c:numCache>
            </c:numRef>
          </c:val>
          <c:smooth val="0"/>
          <c:extLst>
            <c:ext xmlns:c16="http://schemas.microsoft.com/office/drawing/2014/chart" uri="{C3380CC4-5D6E-409C-BE32-E72D297353CC}">
              <c16:uniqueId val="{00000001-4C5D-4C8D-A4DA-0D68673BFB00}"/>
            </c:ext>
          </c:extLst>
        </c:ser>
        <c:dLbls>
          <c:showLegendKey val="0"/>
          <c:showVal val="0"/>
          <c:showCatName val="0"/>
          <c:showSerName val="0"/>
          <c:showPercent val="0"/>
          <c:showBubbleSize val="0"/>
        </c:dLbls>
        <c:marker val="1"/>
        <c:smooth val="0"/>
        <c:axId val="118845440"/>
        <c:axId val="118847360"/>
      </c:lineChart>
      <c:dateAx>
        <c:axId val="118845440"/>
        <c:scaling>
          <c:orientation val="minMax"/>
        </c:scaling>
        <c:delete val="1"/>
        <c:axPos val="b"/>
        <c:numFmt formatCode="ge" sourceLinked="1"/>
        <c:majorTickMark val="none"/>
        <c:minorTickMark val="none"/>
        <c:tickLblPos val="none"/>
        <c:crossAx val="118847360"/>
        <c:crosses val="autoZero"/>
        <c:auto val="1"/>
        <c:lblOffset val="100"/>
        <c:baseTimeUnit val="years"/>
      </c:dateAx>
      <c:valAx>
        <c:axId val="11884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4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I1" zoomScaleNormal="100" workbookViewId="0">
      <selection activeCell="CE12" sqref="CE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静岡県　御殿場市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K3</v>
      </c>
      <c r="X8" s="48"/>
      <c r="Y8" s="48"/>
      <c r="Z8" s="48"/>
      <c r="AA8" s="48"/>
      <c r="AB8" s="48"/>
      <c r="AC8" s="48"/>
      <c r="AD8" s="49"/>
      <c r="AE8" s="49"/>
      <c r="AF8" s="49"/>
      <c r="AG8" s="49"/>
      <c r="AH8" s="49"/>
      <c r="AI8" s="49"/>
      <c r="AJ8" s="49"/>
      <c r="AK8" s="4"/>
      <c r="AL8" s="50">
        <f>データ!S6</f>
        <v>89178</v>
      </c>
      <c r="AM8" s="50"/>
      <c r="AN8" s="50"/>
      <c r="AO8" s="50"/>
      <c r="AP8" s="50"/>
      <c r="AQ8" s="50"/>
      <c r="AR8" s="50"/>
      <c r="AS8" s="50"/>
      <c r="AT8" s="45">
        <f>データ!T6</f>
        <v>194.9</v>
      </c>
      <c r="AU8" s="45"/>
      <c r="AV8" s="45"/>
      <c r="AW8" s="45"/>
      <c r="AX8" s="45"/>
      <c r="AY8" s="45"/>
      <c r="AZ8" s="45"/>
      <c r="BA8" s="45"/>
      <c r="BB8" s="45">
        <f>データ!U6</f>
        <v>457.56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0.5</v>
      </c>
      <c r="Q10" s="45"/>
      <c r="R10" s="45"/>
      <c r="S10" s="45"/>
      <c r="T10" s="45"/>
      <c r="U10" s="45"/>
      <c r="V10" s="45"/>
      <c r="W10" s="45">
        <f>データ!Q6</f>
        <v>100</v>
      </c>
      <c r="X10" s="45"/>
      <c r="Y10" s="45"/>
      <c r="Z10" s="45"/>
      <c r="AA10" s="45"/>
      <c r="AB10" s="45"/>
      <c r="AC10" s="45"/>
      <c r="AD10" s="50">
        <f>データ!R6</f>
        <v>3880</v>
      </c>
      <c r="AE10" s="50"/>
      <c r="AF10" s="50"/>
      <c r="AG10" s="50"/>
      <c r="AH10" s="50"/>
      <c r="AI10" s="50"/>
      <c r="AJ10" s="50"/>
      <c r="AK10" s="2"/>
      <c r="AL10" s="50">
        <f>データ!V6</f>
        <v>441</v>
      </c>
      <c r="AM10" s="50"/>
      <c r="AN10" s="50"/>
      <c r="AO10" s="50"/>
      <c r="AP10" s="50"/>
      <c r="AQ10" s="50"/>
      <c r="AR10" s="50"/>
      <c r="AS10" s="50"/>
      <c r="AT10" s="45">
        <f>データ!W6</f>
        <v>1.35</v>
      </c>
      <c r="AU10" s="45"/>
      <c r="AV10" s="45"/>
      <c r="AW10" s="45"/>
      <c r="AX10" s="45"/>
      <c r="AY10" s="45"/>
      <c r="AZ10" s="45"/>
      <c r="BA10" s="45"/>
      <c r="BB10" s="45">
        <f>データ!X6</f>
        <v>326.67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222151</v>
      </c>
      <c r="D6" s="33">
        <f t="shared" si="3"/>
        <v>47</v>
      </c>
      <c r="E6" s="33">
        <f t="shared" si="3"/>
        <v>18</v>
      </c>
      <c r="F6" s="33">
        <f t="shared" si="3"/>
        <v>0</v>
      </c>
      <c r="G6" s="33">
        <f t="shared" si="3"/>
        <v>0</v>
      </c>
      <c r="H6" s="33" t="str">
        <f t="shared" si="3"/>
        <v>静岡県　御殿場市</v>
      </c>
      <c r="I6" s="33" t="str">
        <f t="shared" si="3"/>
        <v>法非適用</v>
      </c>
      <c r="J6" s="33" t="str">
        <f t="shared" si="3"/>
        <v>下水道事業</v>
      </c>
      <c r="K6" s="33" t="str">
        <f t="shared" si="3"/>
        <v>特定地域生活排水処理</v>
      </c>
      <c r="L6" s="33" t="str">
        <f t="shared" si="3"/>
        <v>K3</v>
      </c>
      <c r="M6" s="33">
        <f t="shared" si="3"/>
        <v>0</v>
      </c>
      <c r="N6" s="34" t="str">
        <f t="shared" si="3"/>
        <v>-</v>
      </c>
      <c r="O6" s="34" t="str">
        <f t="shared" si="3"/>
        <v>該当数値なし</v>
      </c>
      <c r="P6" s="34">
        <f t="shared" si="3"/>
        <v>0.5</v>
      </c>
      <c r="Q6" s="34">
        <f t="shared" si="3"/>
        <v>100</v>
      </c>
      <c r="R6" s="34">
        <f t="shared" si="3"/>
        <v>3880</v>
      </c>
      <c r="S6" s="34">
        <f t="shared" si="3"/>
        <v>89178</v>
      </c>
      <c r="T6" s="34">
        <f t="shared" si="3"/>
        <v>194.9</v>
      </c>
      <c r="U6" s="34">
        <f t="shared" si="3"/>
        <v>457.56</v>
      </c>
      <c r="V6" s="34">
        <f t="shared" si="3"/>
        <v>441</v>
      </c>
      <c r="W6" s="34">
        <f t="shared" si="3"/>
        <v>1.35</v>
      </c>
      <c r="X6" s="34">
        <f t="shared" si="3"/>
        <v>326.67</v>
      </c>
      <c r="Y6" s="35" t="str">
        <f>IF(Y7="",NA(),Y7)</f>
        <v>-</v>
      </c>
      <c r="Z6" s="35">
        <f t="shared" ref="Z6:AH6" si="4">IF(Z7="",NA(),Z7)</f>
        <v>120.39</v>
      </c>
      <c r="AA6" s="35">
        <f t="shared" si="4"/>
        <v>189.5</v>
      </c>
      <c r="AB6" s="35">
        <f t="shared" si="4"/>
        <v>133.91999999999999</v>
      </c>
      <c r="AC6" s="35">
        <f t="shared" si="4"/>
        <v>105.64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4">
        <f t="shared" ref="BG6:BO6" si="7">IF(BG7="",NA(),BG7)</f>
        <v>0</v>
      </c>
      <c r="BH6" s="34">
        <f t="shared" si="7"/>
        <v>0</v>
      </c>
      <c r="BI6" s="34">
        <f t="shared" si="7"/>
        <v>0</v>
      </c>
      <c r="BJ6" s="34">
        <f t="shared" si="7"/>
        <v>0</v>
      </c>
      <c r="BK6" s="35" t="str">
        <f t="shared" si="7"/>
        <v>-</v>
      </c>
      <c r="BL6" s="35">
        <f t="shared" si="7"/>
        <v>446.63</v>
      </c>
      <c r="BM6" s="35">
        <f t="shared" si="7"/>
        <v>416.91</v>
      </c>
      <c r="BN6" s="35">
        <f t="shared" si="7"/>
        <v>392.19</v>
      </c>
      <c r="BO6" s="35">
        <f t="shared" si="7"/>
        <v>413.5</v>
      </c>
      <c r="BP6" s="34" t="str">
        <f>IF(BP7="","",IF(BP7="-","【-】","【"&amp;SUBSTITUTE(TEXT(BP7,"#,##0.00"),"-","△")&amp;"】"))</f>
        <v>【346.13】</v>
      </c>
      <c r="BQ6" s="35" t="str">
        <f>IF(BQ7="",NA(),BQ7)</f>
        <v>-</v>
      </c>
      <c r="BR6" s="35">
        <f t="shared" ref="BR6:BZ6" si="8">IF(BR7="",NA(),BR7)</f>
        <v>120.39</v>
      </c>
      <c r="BS6" s="35">
        <f t="shared" si="8"/>
        <v>163.12</v>
      </c>
      <c r="BT6" s="35">
        <f t="shared" si="8"/>
        <v>121.28</v>
      </c>
      <c r="BU6" s="35">
        <f t="shared" si="8"/>
        <v>19.34</v>
      </c>
      <c r="BV6" s="35" t="str">
        <f t="shared" si="8"/>
        <v>-</v>
      </c>
      <c r="BW6" s="35">
        <f t="shared" si="8"/>
        <v>58.53</v>
      </c>
      <c r="BX6" s="35">
        <f t="shared" si="8"/>
        <v>57.93</v>
      </c>
      <c r="BY6" s="35">
        <f t="shared" si="8"/>
        <v>57.03</v>
      </c>
      <c r="BZ6" s="35">
        <f t="shared" si="8"/>
        <v>55.84</v>
      </c>
      <c r="CA6" s="34" t="str">
        <f>IF(CA7="","",IF(CA7="-","【-】","【"&amp;SUBSTITUTE(TEXT(CA7,"#,##0.00"),"-","△")&amp;"】"))</f>
        <v>【59.83】</v>
      </c>
      <c r="CB6" s="35" t="str">
        <f>IF(CB7="",NA(),CB7)</f>
        <v>-</v>
      </c>
      <c r="CC6" s="35">
        <f t="shared" ref="CC6:CK6" si="9">IF(CC7="",NA(),CC7)</f>
        <v>7.05</v>
      </c>
      <c r="CD6" s="35">
        <f t="shared" si="9"/>
        <v>43.23</v>
      </c>
      <c r="CE6" s="35">
        <f t="shared" si="9"/>
        <v>76.849999999999994</v>
      </c>
      <c r="CF6" s="35">
        <f t="shared" si="9"/>
        <v>546.24</v>
      </c>
      <c r="CG6" s="35" t="str">
        <f t="shared" si="9"/>
        <v>-</v>
      </c>
      <c r="CH6" s="35">
        <f t="shared" si="9"/>
        <v>266.57</v>
      </c>
      <c r="CI6" s="35">
        <f t="shared" si="9"/>
        <v>276.93</v>
      </c>
      <c r="CJ6" s="35">
        <f t="shared" si="9"/>
        <v>283.73</v>
      </c>
      <c r="CK6" s="35">
        <f t="shared" si="9"/>
        <v>287.57</v>
      </c>
      <c r="CL6" s="34" t="str">
        <f>IF(CL7="","",IF(CL7="-","【-】","【"&amp;SUBSTITUTE(TEXT(CL7,"#,##0.00"),"-","△")&amp;"】"))</f>
        <v>【268.69】</v>
      </c>
      <c r="CM6" s="35" t="str">
        <f>IF(CM7="",NA(),CM7)</f>
        <v>-</v>
      </c>
      <c r="CN6" s="35">
        <f t="shared" ref="CN6:CV6" si="10">IF(CN7="",NA(),CN7)</f>
        <v>100</v>
      </c>
      <c r="CO6" s="35">
        <f t="shared" si="10"/>
        <v>100</v>
      </c>
      <c r="CP6" s="35">
        <f t="shared" si="10"/>
        <v>100</v>
      </c>
      <c r="CQ6" s="35">
        <f t="shared" si="10"/>
        <v>100</v>
      </c>
      <c r="CR6" s="35" t="str">
        <f t="shared" si="10"/>
        <v>-</v>
      </c>
      <c r="CS6" s="35">
        <f t="shared" si="10"/>
        <v>58.06</v>
      </c>
      <c r="CT6" s="35">
        <f t="shared" si="10"/>
        <v>59.08</v>
      </c>
      <c r="CU6" s="35">
        <f t="shared" si="10"/>
        <v>58.25</v>
      </c>
      <c r="CV6" s="35">
        <f t="shared" si="10"/>
        <v>61.55</v>
      </c>
      <c r="CW6" s="34" t="str">
        <f>IF(CW7="","",IF(CW7="-","【-】","【"&amp;SUBSTITUTE(TEXT(CW7,"#,##0.00"),"-","△")&amp;"】"))</f>
        <v>【61.71】</v>
      </c>
      <c r="CX6" s="35" t="str">
        <f>IF(CX7="",NA(),CX7)</f>
        <v>-</v>
      </c>
      <c r="CY6" s="35">
        <f t="shared" ref="CY6:DG6" si="11">IF(CY7="",NA(),CY7)</f>
        <v>100</v>
      </c>
      <c r="CZ6" s="35">
        <f t="shared" si="11"/>
        <v>100</v>
      </c>
      <c r="DA6" s="35">
        <f t="shared" si="11"/>
        <v>100</v>
      </c>
      <c r="DB6" s="35">
        <f t="shared" si="11"/>
        <v>100</v>
      </c>
      <c r="DC6" s="35" t="str">
        <f t="shared" si="11"/>
        <v>-</v>
      </c>
      <c r="DD6" s="35">
        <f t="shared" si="11"/>
        <v>75.790000000000006</v>
      </c>
      <c r="DE6" s="35">
        <f t="shared" si="11"/>
        <v>77.12</v>
      </c>
      <c r="DF6" s="35">
        <f t="shared" si="11"/>
        <v>68.150000000000006</v>
      </c>
      <c r="DG6" s="35">
        <f t="shared" si="11"/>
        <v>67.489999999999995</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222151</v>
      </c>
      <c r="D7" s="37">
        <v>47</v>
      </c>
      <c r="E7" s="37">
        <v>18</v>
      </c>
      <c r="F7" s="37">
        <v>0</v>
      </c>
      <c r="G7" s="37">
        <v>0</v>
      </c>
      <c r="H7" s="37" t="s">
        <v>109</v>
      </c>
      <c r="I7" s="37" t="s">
        <v>110</v>
      </c>
      <c r="J7" s="37" t="s">
        <v>111</v>
      </c>
      <c r="K7" s="37" t="s">
        <v>112</v>
      </c>
      <c r="L7" s="37" t="s">
        <v>113</v>
      </c>
      <c r="M7" s="37"/>
      <c r="N7" s="38" t="s">
        <v>114</v>
      </c>
      <c r="O7" s="38" t="s">
        <v>115</v>
      </c>
      <c r="P7" s="38">
        <v>0.5</v>
      </c>
      <c r="Q7" s="38">
        <v>100</v>
      </c>
      <c r="R7" s="38">
        <v>3880</v>
      </c>
      <c r="S7" s="38">
        <v>89178</v>
      </c>
      <c r="T7" s="38">
        <v>194.9</v>
      </c>
      <c r="U7" s="38">
        <v>457.56</v>
      </c>
      <c r="V7" s="38">
        <v>441</v>
      </c>
      <c r="W7" s="38">
        <v>1.35</v>
      </c>
      <c r="X7" s="38">
        <v>326.67</v>
      </c>
      <c r="Y7" s="38" t="s">
        <v>114</v>
      </c>
      <c r="Z7" s="38">
        <v>120.39</v>
      </c>
      <c r="AA7" s="38">
        <v>189.5</v>
      </c>
      <c r="AB7" s="38">
        <v>133.91999999999999</v>
      </c>
      <c r="AC7" s="38">
        <v>105.64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114</v>
      </c>
      <c r="BG7" s="38">
        <v>0</v>
      </c>
      <c r="BH7" s="38">
        <v>0</v>
      </c>
      <c r="BI7" s="38">
        <v>0</v>
      </c>
      <c r="BJ7" s="38">
        <v>0</v>
      </c>
      <c r="BK7" s="38" t="s">
        <v>114</v>
      </c>
      <c r="BL7" s="38">
        <v>446.63</v>
      </c>
      <c r="BM7" s="38">
        <v>416.91</v>
      </c>
      <c r="BN7" s="38">
        <v>392.19</v>
      </c>
      <c r="BO7" s="38">
        <v>413.5</v>
      </c>
      <c r="BP7" s="38">
        <v>346.13</v>
      </c>
      <c r="BQ7" s="38" t="s">
        <v>114</v>
      </c>
      <c r="BR7" s="38">
        <v>120.39</v>
      </c>
      <c r="BS7" s="38">
        <v>163.12</v>
      </c>
      <c r="BT7" s="38">
        <v>121.28</v>
      </c>
      <c r="BU7" s="38">
        <v>19.34</v>
      </c>
      <c r="BV7" s="38" t="s">
        <v>114</v>
      </c>
      <c r="BW7" s="38">
        <v>58.53</v>
      </c>
      <c r="BX7" s="38">
        <v>57.93</v>
      </c>
      <c r="BY7" s="38">
        <v>57.03</v>
      </c>
      <c r="BZ7" s="38">
        <v>55.84</v>
      </c>
      <c r="CA7" s="38">
        <v>59.83</v>
      </c>
      <c r="CB7" s="38" t="s">
        <v>114</v>
      </c>
      <c r="CC7" s="38">
        <v>7.05</v>
      </c>
      <c r="CD7" s="38">
        <v>43.23</v>
      </c>
      <c r="CE7" s="38">
        <v>76.849999999999994</v>
      </c>
      <c r="CF7" s="38">
        <v>546.24</v>
      </c>
      <c r="CG7" s="38" t="s">
        <v>114</v>
      </c>
      <c r="CH7" s="38">
        <v>266.57</v>
      </c>
      <c r="CI7" s="38">
        <v>276.93</v>
      </c>
      <c r="CJ7" s="38">
        <v>283.73</v>
      </c>
      <c r="CK7" s="38">
        <v>287.57</v>
      </c>
      <c r="CL7" s="38">
        <v>268.69</v>
      </c>
      <c r="CM7" s="38" t="s">
        <v>114</v>
      </c>
      <c r="CN7" s="38">
        <v>100</v>
      </c>
      <c r="CO7" s="38">
        <v>100</v>
      </c>
      <c r="CP7" s="38">
        <v>100</v>
      </c>
      <c r="CQ7" s="38">
        <v>100</v>
      </c>
      <c r="CR7" s="38" t="s">
        <v>114</v>
      </c>
      <c r="CS7" s="38">
        <v>58.06</v>
      </c>
      <c r="CT7" s="38">
        <v>59.08</v>
      </c>
      <c r="CU7" s="38">
        <v>58.25</v>
      </c>
      <c r="CV7" s="38">
        <v>61.55</v>
      </c>
      <c r="CW7" s="38">
        <v>61.71</v>
      </c>
      <c r="CX7" s="38" t="s">
        <v>114</v>
      </c>
      <c r="CY7" s="38">
        <v>100</v>
      </c>
      <c r="CZ7" s="38">
        <v>100</v>
      </c>
      <c r="DA7" s="38">
        <v>100</v>
      </c>
      <c r="DB7" s="38">
        <v>100</v>
      </c>
      <c r="DC7" s="38" t="s">
        <v>114</v>
      </c>
      <c r="DD7" s="38">
        <v>75.790000000000006</v>
      </c>
      <c r="DE7" s="38">
        <v>77.12</v>
      </c>
      <c r="DF7" s="38">
        <v>68.150000000000006</v>
      </c>
      <c r="DG7" s="38">
        <v>67.489999999999995</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2057</cp:lastModifiedBy>
  <cp:lastPrinted>2018-02-13T23:42:35Z</cp:lastPrinted>
  <dcterms:created xsi:type="dcterms:W3CDTF">2017-12-25T02:40:51Z</dcterms:created>
  <dcterms:modified xsi:type="dcterms:W3CDTF">2018-02-13T23:42:37Z</dcterms:modified>
  <cp:category/>
</cp:coreProperties>
</file>