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0" yWindow="0" windowWidth="20490" windowHeight="6690"/>
  </bookViews>
  <sheets>
    <sheet name="法適用_水道事業" sheetId="4" r:id="rId1"/>
    <sheet name="データ" sheetId="5" state="hidden" r:id="rId2"/>
  </sheets>
  <calcPr calcId="144525"/>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P8" i="4"/>
  <c r="C10" i="5" l="1"/>
  <c r="D10" i="5"/>
  <c r="E10" i="5"/>
  <c r="B10" i="5"/>
</calcChain>
</file>

<file path=xl/sharedStrings.xml><?xml version="1.0" encoding="utf-8"?>
<sst xmlns="http://schemas.openxmlformats.org/spreadsheetml/2006/main" count="234" uniqueCount="120">
  <si>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</si>
  <si>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</si>
  <si>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</si>
  <si>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</si>
  <si>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</si>
  <si>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</si>
  <si>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</si>
  <si>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</si>
  <si>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</si>
  <si>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</si>
  <si>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</si>
  <si>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</si>
  <si>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</si>
  <si>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</si>
  <si>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</si>
  <si>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</si>
  <si>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</si>
  <si>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</si>
  <si>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</si>
  <si>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</si>
  <si>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</si>
  <si>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</si>
  <si>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</si>
  <si>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</si>
  <si>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</si>
  <si>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</si>
  <si>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</si>
  <si>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</si>
  <si>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</si>
  <si>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</si>
  <si>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</si>
  <si>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</si>
  <si>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</si>
  <si>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</si>
  <si>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</si>
  <si>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</si>
  <si>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</si>
  <si>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</si>
  <si>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</si>
  <si>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</si>
  <si>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</si>
  <si>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</si>
  <si>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</si>
  <si>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</si>
  <si>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</si>
  <si>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</si>
  <si>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</si>
  <si>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</si>
  <si>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</si>
  <si>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</si>
  <si>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</si>
  <si>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</si>
  <si>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</si>
  <si>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</si>
  <si>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</si>
  <si>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</si>
  <si>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</si>
  <si>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</si>
  <si>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</si>
  <si>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</si>
  <si>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</si>
  <si>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</si>
  <si>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</si>
  <si>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</si>
  <si>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</si>
  <si>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</si>
  <si>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</si>
  <si>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</si>
  <si>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</si>
  <si>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</si>
  <si>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</si>
  <si>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</si>
  <si>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</si>
  <si>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</si>
  <si>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</si>
  <si>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</si>
  <si>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</si>
  <si>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</si>
  <si>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</si>
  <si>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</si>
  <si>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</si>
  <si>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</si>
  <si>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</si>
  <si>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</si>
  <si>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</si>
  <si>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</si>
  <si>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</si>
  <si>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</si>
  <si>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</si>
  <si>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</si>
  <si>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</si>
  <si>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</si>
  <si>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</si>
  <si>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</si>
  <si>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</si>
  <si>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</si>
  <si>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</si>
  <si>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</si>
  <si>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</si>
  <si>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</si>
  <si>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</si>
  <si>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</si>
  <si>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</si>
  <si>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</si>
  <si>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</si>
  <si>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静岡県　御殿場市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</si>
  <si>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</si>
  <si>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</si>
  <si>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</si>
  <si>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</si>
  <si>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</si>
  <si>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</si>
  <si>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</si>
  <si>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</si>
  <si>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</si>
  <si>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</si>
  <si>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経営の健全性・効率性においては良好と考えられるが、管路の更新時期を迎えたため老朽管の更新費用の大幅な増加が見込まれます。また、人口も減少傾向にあるため、給水収益の減少も見込まれます。平成28年3月に策定した御殿場市上水道事業アセットマネジメントに基づき、計画的に給水収益の確保と管路の更新に努めていきます。</t>
    <rPh sb="1" eb="3">
      <t>ケイエイ</t>
    </rPh>
    <rPh sb="4" eb="7">
      <t>ケンゼンセイ</t>
    </rPh>
    <rPh sb="8" eb="10">
      <t>コウリツ</t>
    </rPh>
    <rPh sb="10" eb="11">
      <t>セイ</t>
    </rPh>
    <rPh sb="16" eb="18">
      <t>リョウコウ</t>
    </rPh>
    <rPh sb="19" eb="20">
      <t>カンガ</t>
    </rPh>
    <rPh sb="26" eb="28">
      <t>カンロ</t>
    </rPh>
    <rPh sb="29" eb="31">
      <t>コウシン</t>
    </rPh>
    <rPh sb="31" eb="33">
      <t>ジキ</t>
    </rPh>
    <rPh sb="34" eb="35">
      <t>ムカ</t>
    </rPh>
    <rPh sb="39" eb="41">
      <t>ロウキュウ</t>
    </rPh>
    <rPh sb="41" eb="42">
      <t>カン</t>
    </rPh>
    <rPh sb="43" eb="45">
      <t>コウシン</t>
    </rPh>
    <rPh sb="45" eb="47">
      <t>ヒヨウ</t>
    </rPh>
    <rPh sb="48" eb="50">
      <t>オオハバ</t>
    </rPh>
    <rPh sb="51" eb="53">
      <t>ゾウカ</t>
    </rPh>
    <rPh sb="54" eb="56">
      <t>ミコ</t>
    </rPh>
    <rPh sb="64" eb="66">
      <t>ジンコウ</t>
    </rPh>
    <rPh sb="67" eb="69">
      <t>ゲンショウ</t>
    </rPh>
    <rPh sb="69" eb="71">
      <t>ケイコウ</t>
    </rPh>
    <rPh sb="77" eb="79">
      <t>キュウスイ</t>
    </rPh>
    <rPh sb="79" eb="81">
      <t>シュウエキ</t>
    </rPh>
    <rPh sb="82" eb="84">
      <t>ゲンショウ</t>
    </rPh>
    <rPh sb="85" eb="87">
      <t>ミコ</t>
    </rPh>
    <rPh sb="92" eb="94">
      <t>ヘイセイ</t>
    </rPh>
    <rPh sb="96" eb="97">
      <t>ネン</t>
    </rPh>
    <rPh sb="98" eb="99">
      <t>ガツ</t>
    </rPh>
    <rPh sb="100" eb="102">
      <t>サクテイ</t>
    </rPh>
    <rPh sb="104" eb="108">
      <t>ゴテンバシ</t>
    </rPh>
    <rPh sb="108" eb="111">
      <t>ジョウスイドウ</t>
    </rPh>
    <rPh sb="111" eb="113">
      <t>ジギョウ</t>
    </rPh>
    <rPh sb="124" eb="125">
      <t>モト</t>
    </rPh>
    <rPh sb="128" eb="131">
      <t>ケイカクテキ</t>
    </rPh>
    <rPh sb="132" eb="134">
      <t>キュウスイ</t>
    </rPh>
    <rPh sb="134" eb="136">
      <t>シュウエキ</t>
    </rPh>
    <rPh sb="137" eb="139">
      <t>カクホ</t>
    </rPh>
    <rPh sb="140" eb="142">
      <t>カンロ</t>
    </rPh>
    <rPh sb="143" eb="145">
      <t>コウシン</t>
    </rPh>
    <rPh sb="146" eb="147">
      <t>ツト</t>
    </rPh>
    <phoneticPr fontId="4"/>
  </si>
  <si>
    <t>①有形固定資産減価償却率は、全国平均・類似団体よりやや高く、推移は横ばいである。これは、施設が老朽化していることを示しています。
②管路経年化率は、全国平均・類似団体より高く、推移は大幅に増加している。これは、老朽化が進んでいくことを示しています。管路の更新時期の波が来ていることや、③管路更新率の低下が影響していると考えられます。今後、計画的な管路の更新及び管路の耐震化に努めていきます。
③管路更新率は、全国平均・類似団体より低く、推移は大幅に減少している。これは、耐用年数を経過した管路に対して、管路の更新のペースが遅いことを示していますが、平成32年までの新東名関連工事を優先して行っており、老朽管の更新工事が減少したことが考えられます。今後、老朽管の更新に努めていきます。
（補足）
　②管路経年化率のＨ27年度の当該値が表示されていませんが、正しくは5.60％です。
　③管路更新率のＨ27年度の当該が表示されていませんが、正しくは1.23％です。</t>
    <rPh sb="1" eb="3">
      <t>ユウケイ</t>
    </rPh>
    <rPh sb="3" eb="5">
      <t>コテイ</t>
    </rPh>
    <rPh sb="5" eb="7">
      <t>シサン</t>
    </rPh>
    <rPh sb="7" eb="9">
      <t>ゲンカ</t>
    </rPh>
    <rPh sb="9" eb="11">
      <t>ショウキャク</t>
    </rPh>
    <rPh sb="11" eb="12">
      <t>リツ</t>
    </rPh>
    <rPh sb="14" eb="16">
      <t>ゼンコク</t>
    </rPh>
    <rPh sb="16" eb="18">
      <t>ヘイキン</t>
    </rPh>
    <rPh sb="19" eb="21">
      <t>ルイジ</t>
    </rPh>
    <rPh sb="21" eb="23">
      <t>ダンタイ</t>
    </rPh>
    <rPh sb="27" eb="28">
      <t>タカ</t>
    </rPh>
    <rPh sb="30" eb="32">
      <t>スイイ</t>
    </rPh>
    <rPh sb="33" eb="34">
      <t>ヨコ</t>
    </rPh>
    <rPh sb="44" eb="46">
      <t>シセツ</t>
    </rPh>
    <rPh sb="47" eb="50">
      <t>ロウキュウカ</t>
    </rPh>
    <rPh sb="57" eb="58">
      <t>シメ</t>
    </rPh>
    <rPh sb="66" eb="68">
      <t>カンロ</t>
    </rPh>
    <rPh sb="68" eb="71">
      <t>ケイネンカ</t>
    </rPh>
    <rPh sb="71" eb="72">
      <t>リツ</t>
    </rPh>
    <rPh sb="74" eb="76">
      <t>ゼンコク</t>
    </rPh>
    <rPh sb="76" eb="78">
      <t>ヘイキン</t>
    </rPh>
    <rPh sb="79" eb="81">
      <t>ルイジ</t>
    </rPh>
    <rPh sb="81" eb="83">
      <t>ダンタイ</t>
    </rPh>
    <rPh sb="85" eb="86">
      <t>タカ</t>
    </rPh>
    <rPh sb="88" eb="90">
      <t>スイイ</t>
    </rPh>
    <rPh sb="91" eb="93">
      <t>オオハバ</t>
    </rPh>
    <rPh sb="94" eb="95">
      <t>ゾウ</t>
    </rPh>
    <rPh sb="95" eb="96">
      <t>カ</t>
    </rPh>
    <rPh sb="105" eb="108">
      <t>ロウキュウカ</t>
    </rPh>
    <rPh sb="109" eb="110">
      <t>スス</t>
    </rPh>
    <rPh sb="117" eb="118">
      <t>シメ</t>
    </rPh>
    <rPh sb="143" eb="145">
      <t>カンロ</t>
    </rPh>
    <rPh sb="145" eb="147">
      <t>コウシン</t>
    </rPh>
    <rPh sb="147" eb="148">
      <t>リツ</t>
    </rPh>
    <rPh sb="149" eb="151">
      <t>テイカ</t>
    </rPh>
    <rPh sb="152" eb="154">
      <t>エイキョウ</t>
    </rPh>
    <rPh sb="159" eb="160">
      <t>カンガ</t>
    </rPh>
    <rPh sb="173" eb="175">
      <t>カンロ</t>
    </rPh>
    <rPh sb="176" eb="178">
      <t>コウシン</t>
    </rPh>
    <rPh sb="178" eb="179">
      <t>オヨ</t>
    </rPh>
    <rPh sb="180" eb="182">
      <t>カンロ</t>
    </rPh>
    <rPh sb="183" eb="186">
      <t>タイシンカ</t>
    </rPh>
    <rPh sb="187" eb="188">
      <t>ツト</t>
    </rPh>
    <rPh sb="197" eb="199">
      <t>カンロ</t>
    </rPh>
    <rPh sb="199" eb="201">
      <t>コウシン</t>
    </rPh>
    <rPh sb="201" eb="202">
      <t>リツ</t>
    </rPh>
    <rPh sb="204" eb="206">
      <t>ゼンコク</t>
    </rPh>
    <rPh sb="206" eb="208">
      <t>ヘイキン</t>
    </rPh>
    <rPh sb="209" eb="211">
      <t>ルイジ</t>
    </rPh>
    <rPh sb="211" eb="213">
      <t>ダンタイ</t>
    </rPh>
    <rPh sb="215" eb="216">
      <t>ヒク</t>
    </rPh>
    <rPh sb="218" eb="220">
      <t>スイイ</t>
    </rPh>
    <rPh sb="221" eb="223">
      <t>オオハバ</t>
    </rPh>
    <rPh sb="224" eb="226">
      <t>ゲンショウ</t>
    </rPh>
    <rPh sb="235" eb="237">
      <t>タイヨウ</t>
    </rPh>
    <rPh sb="237" eb="239">
      <t>ネンスウ</t>
    </rPh>
    <rPh sb="240" eb="242">
      <t>ケイカ</t>
    </rPh>
    <rPh sb="244" eb="246">
      <t>カンロ</t>
    </rPh>
    <rPh sb="247" eb="248">
      <t>タイ</t>
    </rPh>
    <rPh sb="251" eb="253">
      <t>カンロ</t>
    </rPh>
    <rPh sb="254" eb="256">
      <t>コウシン</t>
    </rPh>
    <rPh sb="261" eb="262">
      <t>オソ</t>
    </rPh>
    <rPh sb="266" eb="267">
      <t>シメ</t>
    </rPh>
    <rPh sb="274" eb="276">
      <t>ヘイセイ</t>
    </rPh>
    <rPh sb="278" eb="279">
      <t>ネン</t>
    </rPh>
    <rPh sb="282" eb="283">
      <t>シン</t>
    </rPh>
    <rPh sb="283" eb="285">
      <t>トウメイ</t>
    </rPh>
    <rPh sb="285" eb="287">
      <t>カンレン</t>
    </rPh>
    <rPh sb="287" eb="289">
      <t>コウジ</t>
    </rPh>
    <rPh sb="290" eb="292">
      <t>ユウセン</t>
    </rPh>
    <rPh sb="294" eb="295">
      <t>オコナ</t>
    </rPh>
    <rPh sb="300" eb="302">
      <t>ロウキュウ</t>
    </rPh>
    <rPh sb="302" eb="303">
      <t>カン</t>
    </rPh>
    <rPh sb="304" eb="306">
      <t>コウシン</t>
    </rPh>
    <rPh sb="306" eb="308">
      <t>コウジ</t>
    </rPh>
    <rPh sb="309" eb="311">
      <t>ゲンショウ</t>
    </rPh>
    <rPh sb="316" eb="317">
      <t>カンガ</t>
    </rPh>
    <rPh sb="323" eb="325">
      <t>コンゴ</t>
    </rPh>
    <rPh sb="326" eb="328">
      <t>ロウキュウ</t>
    </rPh>
    <rPh sb="328" eb="329">
      <t>カン</t>
    </rPh>
    <rPh sb="330" eb="332">
      <t>コウシン</t>
    </rPh>
    <rPh sb="333" eb="334">
      <t>ツト</t>
    </rPh>
    <rPh sb="343" eb="345">
      <t>ホソク</t>
    </rPh>
    <rPh sb="349" eb="351">
      <t>カンロ</t>
    </rPh>
    <rPh sb="351" eb="354">
      <t>ケイネンカ</t>
    </rPh>
    <rPh sb="354" eb="355">
      <t>リツ</t>
    </rPh>
    <rPh sb="359" eb="361">
      <t>ネンド</t>
    </rPh>
    <rPh sb="362" eb="364">
      <t>トウガイ</t>
    </rPh>
    <rPh sb="364" eb="365">
      <t>チ</t>
    </rPh>
    <rPh sb="366" eb="368">
      <t>ヒョウジ</t>
    </rPh>
    <rPh sb="377" eb="378">
      <t>タダ</t>
    </rPh>
    <rPh sb="392" eb="394">
      <t>カンロ</t>
    </rPh>
    <rPh sb="394" eb="396">
      <t>コウシン</t>
    </rPh>
    <rPh sb="396" eb="397">
      <t>リツ</t>
    </rPh>
    <rPh sb="401" eb="403">
      <t>ネンド</t>
    </rPh>
    <rPh sb="404" eb="406">
      <t>トウガイ</t>
    </rPh>
    <rPh sb="407" eb="409">
      <t>ヒョウジ</t>
    </rPh>
    <rPh sb="418" eb="419">
      <t>タダ</t>
    </rPh>
    <phoneticPr fontId="4"/>
  </si>
  <si>
    <t xml:space="preserve">①経営収支比率及び⑤料金回収率が、100％以上で、⑦施設利用率も高く、推移は横ばいである。これらは、健全で効率的な経営が行われていることを示しています。
②累積欠損金比率は、0％です。これは、営業活動による損失が発生しておらず、収支が健全であることを示しています。
③流動比率は、100％以上で全国平均・類似団体と比較してかなり高い数値であり、増加傾向である。これは、1年以内の支払債務に対して現金が十分にあることを示しています。
④企業債残高対給水収益比率は、全国平均・類似団体と比較してかなり低い数値であり、減少傾向である。これは、企業債残高の規模が小さいことを示しています。
⑥給水原価は、全国平均・類似団体と比較してやや安価であり、推移は横ばいである。これは、他団体より少ない費用で給水していることを示していますが、管路等が老朽化しているため、今後修繕費用等の維持管理費の増加が推測されます。
⑧有収率は、全国平均・類似団体と比較してやや低く、推移は横ばいである。漏水の原因としては、管路の老朽化や、冬季の凍結破損が考えられます。今後も漏水調査や凍結破損対策を継続して行い有収率の向上に努めていきます。
【数値の修正】
⑤料金回収率　誤）124.91→正）136.01
⑥給水原価　　誤）100.40→正）92.2
※費用から他会計負担金等を差し引くため
</t>
    <rPh sb="1" eb="3">
      <t>ケイエイ</t>
    </rPh>
    <rPh sb="3" eb="5">
      <t>シュウシ</t>
    </rPh>
    <rPh sb="5" eb="7">
      <t>ヒリツ</t>
    </rPh>
    <rPh sb="7" eb="8">
      <t>オヨ</t>
    </rPh>
    <rPh sb="10" eb="12">
      <t>リョウキン</t>
    </rPh>
    <rPh sb="12" eb="14">
      <t>カイシュウ</t>
    </rPh>
    <rPh sb="14" eb="15">
      <t>リツ</t>
    </rPh>
    <rPh sb="21" eb="23">
      <t>イジョウ</t>
    </rPh>
    <rPh sb="26" eb="28">
      <t>シセツ</t>
    </rPh>
    <rPh sb="28" eb="30">
      <t>リヨウ</t>
    </rPh>
    <rPh sb="30" eb="31">
      <t>リツ</t>
    </rPh>
    <rPh sb="32" eb="33">
      <t>タカ</t>
    </rPh>
    <rPh sb="35" eb="37">
      <t>スイイ</t>
    </rPh>
    <rPh sb="38" eb="39">
      <t>ヨコ</t>
    </rPh>
    <rPh sb="50" eb="52">
      <t>ケンゼン</t>
    </rPh>
    <rPh sb="53" eb="55">
      <t>コウリツ</t>
    </rPh>
    <rPh sb="55" eb="56">
      <t>テキ</t>
    </rPh>
    <rPh sb="57" eb="59">
      <t>ケイエイ</t>
    </rPh>
    <rPh sb="60" eb="61">
      <t>オコナ</t>
    </rPh>
    <rPh sb="69" eb="70">
      <t>シメ</t>
    </rPh>
    <rPh sb="78" eb="80">
      <t>ルイセキ</t>
    </rPh>
    <rPh sb="80" eb="83">
      <t>ケッソンキン</t>
    </rPh>
    <rPh sb="83" eb="85">
      <t>ヒリツ</t>
    </rPh>
    <rPh sb="96" eb="98">
      <t>エイギョウ</t>
    </rPh>
    <rPh sb="106" eb="108">
      <t>ハッセイ</t>
    </rPh>
    <rPh sb="134" eb="136">
      <t>リュウドウ</t>
    </rPh>
    <rPh sb="136" eb="138">
      <t>ヒリツ</t>
    </rPh>
    <rPh sb="144" eb="146">
      <t>イジョウ</t>
    </rPh>
    <rPh sb="147" eb="149">
      <t>ゼンコク</t>
    </rPh>
    <rPh sb="149" eb="151">
      <t>ヘイキン</t>
    </rPh>
    <rPh sb="152" eb="154">
      <t>ルイジ</t>
    </rPh>
    <rPh sb="154" eb="156">
      <t>ダンタイ</t>
    </rPh>
    <rPh sb="157" eb="159">
      <t>ヒカク</t>
    </rPh>
    <rPh sb="164" eb="165">
      <t>タカ</t>
    </rPh>
    <rPh sb="166" eb="168">
      <t>スウチ</t>
    </rPh>
    <rPh sb="172" eb="174">
      <t>ゾウカ</t>
    </rPh>
    <rPh sb="174" eb="176">
      <t>ケイコウ</t>
    </rPh>
    <rPh sb="185" eb="186">
      <t>ネン</t>
    </rPh>
    <rPh sb="186" eb="188">
      <t>イナイ</t>
    </rPh>
    <rPh sb="189" eb="191">
      <t>シハライ</t>
    </rPh>
    <rPh sb="191" eb="193">
      <t>サイム</t>
    </rPh>
    <rPh sb="194" eb="195">
      <t>タイ</t>
    </rPh>
    <rPh sb="197" eb="199">
      <t>ゲンキン</t>
    </rPh>
    <rPh sb="200" eb="202">
      <t>ジュウブン</t>
    </rPh>
    <rPh sb="208" eb="209">
      <t>シメ</t>
    </rPh>
    <rPh sb="217" eb="219">
      <t>キギョウ</t>
    </rPh>
    <rPh sb="219" eb="220">
      <t>サイ</t>
    </rPh>
    <rPh sb="220" eb="222">
      <t>ザンダカ</t>
    </rPh>
    <rPh sb="222" eb="223">
      <t>タイ</t>
    </rPh>
    <rPh sb="223" eb="225">
      <t>キュウスイ</t>
    </rPh>
    <rPh sb="225" eb="227">
      <t>シュウエキ</t>
    </rPh>
    <rPh sb="227" eb="229">
      <t>ヒリツ</t>
    </rPh>
    <rPh sb="231" eb="233">
      <t>ゼンコク</t>
    </rPh>
    <rPh sb="233" eb="235">
      <t>ヘイキン</t>
    </rPh>
    <rPh sb="236" eb="238">
      <t>ルイジ</t>
    </rPh>
    <rPh sb="238" eb="240">
      <t>ダンタイ</t>
    </rPh>
    <rPh sb="241" eb="243">
      <t>ヒカク</t>
    </rPh>
    <rPh sb="248" eb="249">
      <t>ヒク</t>
    </rPh>
    <rPh sb="250" eb="252">
      <t>スウチ</t>
    </rPh>
    <rPh sb="256" eb="258">
      <t>ゲンショウ</t>
    </rPh>
    <rPh sb="258" eb="260">
      <t>ケイコウ</t>
    </rPh>
    <rPh sb="268" eb="270">
      <t>キギョウ</t>
    </rPh>
    <rPh sb="270" eb="271">
      <t>サイ</t>
    </rPh>
    <rPh sb="271" eb="273">
      <t>ザンダカ</t>
    </rPh>
    <rPh sb="274" eb="276">
      <t>キボ</t>
    </rPh>
    <rPh sb="277" eb="278">
      <t>チイ</t>
    </rPh>
    <rPh sb="283" eb="284">
      <t>シメ</t>
    </rPh>
    <rPh sb="292" eb="294">
      <t>キュウスイ</t>
    </rPh>
    <rPh sb="294" eb="296">
      <t>ゲンカ</t>
    </rPh>
    <rPh sb="298" eb="300">
      <t>ゼンコク</t>
    </rPh>
    <rPh sb="300" eb="302">
      <t>ヘイキン</t>
    </rPh>
    <rPh sb="303" eb="305">
      <t>ルイジ</t>
    </rPh>
    <rPh sb="305" eb="307">
      <t>ダンタイ</t>
    </rPh>
    <rPh sb="308" eb="310">
      <t>ヒカク</t>
    </rPh>
    <rPh sb="314" eb="316">
      <t>アンカ</t>
    </rPh>
    <rPh sb="320" eb="322">
      <t>スイイ</t>
    </rPh>
    <rPh sb="323" eb="324">
      <t>ヨコ</t>
    </rPh>
    <rPh sb="334" eb="335">
      <t>タ</t>
    </rPh>
    <rPh sb="335" eb="337">
      <t>ダンタイ</t>
    </rPh>
    <rPh sb="339" eb="340">
      <t>スク</t>
    </rPh>
    <rPh sb="342" eb="344">
      <t>ヒヨウ</t>
    </rPh>
    <rPh sb="345" eb="347">
      <t>キュウスイ</t>
    </rPh>
    <rPh sb="354" eb="355">
      <t>シメ</t>
    </rPh>
    <rPh sb="362" eb="364">
      <t>カンロ</t>
    </rPh>
    <rPh sb="364" eb="365">
      <t>トウ</t>
    </rPh>
    <rPh sb="366" eb="369">
      <t>ロウキュウカ</t>
    </rPh>
    <rPh sb="376" eb="378">
      <t>コンゴ</t>
    </rPh>
    <rPh sb="378" eb="380">
      <t>シュウゼン</t>
    </rPh>
    <rPh sb="380" eb="382">
      <t>ヒヨウ</t>
    </rPh>
    <rPh sb="382" eb="383">
      <t>トウ</t>
    </rPh>
    <rPh sb="384" eb="386">
      <t>イジ</t>
    </rPh>
    <rPh sb="386" eb="389">
      <t>カンリヒ</t>
    </rPh>
    <rPh sb="390" eb="391">
      <t>ゾウ</t>
    </rPh>
    <rPh sb="391" eb="392">
      <t>カ</t>
    </rPh>
    <rPh sb="393" eb="395">
      <t>スイソク</t>
    </rPh>
    <rPh sb="402" eb="403">
      <t>ユウ</t>
    </rPh>
    <rPh sb="403" eb="405">
      <t>シュウリツ</t>
    </rPh>
    <rPh sb="407" eb="409">
      <t>ゼンコク</t>
    </rPh>
    <rPh sb="409" eb="411">
      <t>ヘイキン</t>
    </rPh>
    <rPh sb="412" eb="414">
      <t>ルイジ</t>
    </rPh>
    <rPh sb="414" eb="416">
      <t>ダンタイ</t>
    </rPh>
    <rPh sb="417" eb="419">
      <t>ヒカク</t>
    </rPh>
    <rPh sb="423" eb="424">
      <t>ヒク</t>
    </rPh>
    <rPh sb="426" eb="428">
      <t>スイイ</t>
    </rPh>
    <rPh sb="429" eb="430">
      <t>ヨコ</t>
    </rPh>
    <rPh sb="436" eb="438">
      <t>ロウスイ</t>
    </rPh>
    <rPh sb="439" eb="441">
      <t>ゲンイン</t>
    </rPh>
    <rPh sb="446" eb="448">
      <t>カンロ</t>
    </rPh>
    <rPh sb="449" eb="452">
      <t>ロウキュウカ</t>
    </rPh>
    <rPh sb="454" eb="456">
      <t>トウキ</t>
    </rPh>
    <rPh sb="457" eb="459">
      <t>トウケツ</t>
    </rPh>
    <rPh sb="459" eb="461">
      <t>ハソン</t>
    </rPh>
    <rPh sb="462" eb="463">
      <t>カンガ</t>
    </rPh>
    <rPh sb="469" eb="471">
      <t>コンゴ</t>
    </rPh>
    <rPh sb="472" eb="474">
      <t>ロウスイ</t>
    </rPh>
    <rPh sb="474" eb="476">
      <t>チョウサ</t>
    </rPh>
    <rPh sb="477" eb="479">
      <t>トウケツ</t>
    </rPh>
    <rPh sb="479" eb="481">
      <t>ハソン</t>
    </rPh>
    <rPh sb="481" eb="483">
      <t>タイサク</t>
    </rPh>
    <rPh sb="484" eb="486">
      <t>ケイゾク</t>
    </rPh>
    <rPh sb="488" eb="489">
      <t>オコナ</t>
    </rPh>
    <rPh sb="490" eb="491">
      <t>ユウ</t>
    </rPh>
    <rPh sb="491" eb="493">
      <t>シュウリツ</t>
    </rPh>
    <rPh sb="494" eb="496">
      <t>コウジョウ</t>
    </rPh>
    <rPh sb="497" eb="498">
      <t>ツト</t>
    </rPh>
    <rPh sb="507" eb="509">
      <t>スウチ</t>
    </rPh>
    <rPh sb="510" eb="512">
      <t>シュウセイ</t>
    </rPh>
    <rPh sb="515" eb="517">
      <t>リョウキン</t>
    </rPh>
    <rPh sb="517" eb="519">
      <t>カイシュウ</t>
    </rPh>
    <rPh sb="519" eb="520">
      <t>リツ</t>
    </rPh>
    <rPh sb="521" eb="522">
      <t>ゴ</t>
    </rPh>
    <rPh sb="530" eb="531">
      <t>セイ</t>
    </rPh>
    <rPh sb="540" eb="542">
      <t>キュウスイ</t>
    </rPh>
    <rPh sb="542" eb="544">
      <t>ゲンカ</t>
    </rPh>
    <rPh sb="546" eb="547">
      <t>ゴ</t>
    </rPh>
    <rPh sb="555" eb="556">
      <t>セイ</t>
    </rPh>
    <rPh sb="563" eb="565">
      <t>ヒヨウ</t>
    </rPh>
    <rPh sb="567" eb="568">
      <t>タ</t>
    </rPh>
    <rPh sb="568" eb="570">
      <t>カイケイ</t>
    </rPh>
    <rPh sb="570" eb="573">
      <t>フタンキン</t>
    </rPh>
    <rPh sb="573" eb="574">
      <t>トウ</t>
    </rPh>
    <rPh sb="575" eb="576">
      <t>サ</t>
    </rPh>
    <rPh sb="577" eb="578">
      <t>ヒ</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</si>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</sst>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22" fillId="0" borderId="9"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10" xfId="1" applyFont="1" applyBorder="1" applyAlignment="1" applyProtection="1">
      <alignment horizontal="left" vertical="top" wrapText="1"/>
      <protection locked="0"/>
    </xf>
    <xf numFmtId="0" fontId="22" fillId="0" borderId="11"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xf numFmtId="0" fontId="14" fillId="0" borderId="9" xfId="1" applyFont="1" applyBorder="1" applyAlignment="1" applyProtection="1">
      <alignment horizontal="left" vertical="top" wrapText="1"/>
      <protection locked="0"/>
    </xf>
    <xf numFmtId="0" fontId="14" fillId="0" borderId="0" xfId="1" applyFont="1" applyBorder="1" applyAlignment="1" applyProtection="1">
      <alignment horizontal="left" vertical="top" wrapText="1"/>
      <protection locked="0"/>
    </xf>
    <xf numFmtId="0" fontId="14" fillId="0" borderId="10" xfId="1" applyFont="1" applyBorder="1" applyAlignment="1" applyProtection="1">
      <alignment horizontal="left" vertical="top" wrapText="1"/>
      <protection locked="0"/>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0.42</c:v>
                </c:pt>
                <c:pt idx="1">
                  <c:v>0.71</c:v>
                </c:pt>
                <c:pt idx="2">
                  <c:v>0.8</c:v>
                </c:pt>
                <c:pt idx="3">
                  <c:v>0</c:v>
                </c:pt>
                <c:pt idx="4">
                  <c:v>0.2</c:v>
                </c:pt>
              </c:numCache>
            </c:numRef>
          </c:val>
          <c:extLst xmlns:c16r2="http://schemas.microsoft.com/office/drawing/2015/06/chart">
            <c:ext xmlns:c16="http://schemas.microsoft.com/office/drawing/2014/chart" uri="{C3380CC4-5D6E-409C-BE32-E72D297353CC}">
              <c16:uniqueId val="{00000000-F9AA-4AD9-9FC2-6B0319829F6A}"/>
            </c:ext>
          </c:extLst>
        </c:ser>
        <c:dLbls>
          <c:showLegendKey val="0"/>
          <c:showVal val="0"/>
          <c:showCatName val="0"/>
          <c:showSerName val="0"/>
          <c:showPercent val="0"/>
          <c:showBubbleSize val="0"/>
        </c:dLbls>
        <c:gapWidth val="150"/>
        <c:axId val="105342080"/>
        <c:axId val="10534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extLst xmlns:c16r2="http://schemas.microsoft.com/office/drawing/2015/06/chart">
            <c:ext xmlns:c16="http://schemas.microsoft.com/office/drawing/2014/chart" uri="{C3380CC4-5D6E-409C-BE32-E72D297353CC}">
              <c16:uniqueId val="{00000001-F9AA-4AD9-9FC2-6B0319829F6A}"/>
            </c:ext>
          </c:extLst>
        </c:ser>
        <c:dLbls>
          <c:showLegendKey val="0"/>
          <c:showVal val="0"/>
          <c:showCatName val="0"/>
          <c:showSerName val="0"/>
          <c:showPercent val="0"/>
          <c:showBubbleSize val="0"/>
        </c:dLbls>
        <c:marker val="1"/>
        <c:smooth val="0"/>
        <c:axId val="105342080"/>
        <c:axId val="105344000"/>
      </c:lineChart>
      <c:dateAx>
        <c:axId val="105342080"/>
        <c:scaling>
          <c:orientation val="minMax"/>
        </c:scaling>
        <c:delete val="1"/>
        <c:axPos val="b"/>
        <c:numFmt formatCode="ge" sourceLinked="1"/>
        <c:majorTickMark val="none"/>
        <c:minorTickMark val="none"/>
        <c:tickLblPos val="none"/>
        <c:crossAx val="105344000"/>
        <c:crosses val="autoZero"/>
        <c:auto val="1"/>
        <c:lblOffset val="100"/>
        <c:baseTimeUnit val="years"/>
      </c:dateAx>
      <c:valAx>
        <c:axId val="10534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4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77.37</c:v>
                </c:pt>
                <c:pt idx="1">
                  <c:v>77.36</c:v>
                </c:pt>
                <c:pt idx="2">
                  <c:v>75.510000000000005</c:v>
                </c:pt>
                <c:pt idx="3">
                  <c:v>75.05</c:v>
                </c:pt>
                <c:pt idx="4">
                  <c:v>75.09</c:v>
                </c:pt>
              </c:numCache>
            </c:numRef>
          </c:val>
          <c:extLst xmlns:c16r2="http://schemas.microsoft.com/office/drawing/2015/06/chart">
            <c:ext xmlns:c16="http://schemas.microsoft.com/office/drawing/2014/chart" uri="{C3380CC4-5D6E-409C-BE32-E72D297353CC}">
              <c16:uniqueId val="{00000000-5D62-4805-9889-E9B1475F9F01}"/>
            </c:ext>
          </c:extLst>
        </c:ser>
        <c:dLbls>
          <c:showLegendKey val="0"/>
          <c:showVal val="0"/>
          <c:showCatName val="0"/>
          <c:showSerName val="0"/>
          <c:showPercent val="0"/>
          <c:showBubbleSize val="0"/>
        </c:dLbls>
        <c:gapWidth val="150"/>
        <c:axId val="105517824"/>
        <c:axId val="10551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extLst xmlns:c16r2="http://schemas.microsoft.com/office/drawing/2015/06/chart">
            <c:ext xmlns:c16="http://schemas.microsoft.com/office/drawing/2014/chart" uri="{C3380CC4-5D6E-409C-BE32-E72D297353CC}">
              <c16:uniqueId val="{00000001-5D62-4805-9889-E9B1475F9F01}"/>
            </c:ext>
          </c:extLst>
        </c:ser>
        <c:dLbls>
          <c:showLegendKey val="0"/>
          <c:showVal val="0"/>
          <c:showCatName val="0"/>
          <c:showSerName val="0"/>
          <c:showPercent val="0"/>
          <c:showBubbleSize val="0"/>
        </c:dLbls>
        <c:marker val="1"/>
        <c:smooth val="0"/>
        <c:axId val="105517824"/>
        <c:axId val="105519744"/>
      </c:lineChart>
      <c:dateAx>
        <c:axId val="105517824"/>
        <c:scaling>
          <c:orientation val="minMax"/>
        </c:scaling>
        <c:delete val="1"/>
        <c:axPos val="b"/>
        <c:numFmt formatCode="ge" sourceLinked="1"/>
        <c:majorTickMark val="none"/>
        <c:minorTickMark val="none"/>
        <c:tickLblPos val="none"/>
        <c:crossAx val="105519744"/>
        <c:crosses val="autoZero"/>
        <c:auto val="1"/>
        <c:lblOffset val="100"/>
        <c:baseTimeUnit val="years"/>
      </c:dateAx>
      <c:valAx>
        <c:axId val="10551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51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83.38</c:v>
                </c:pt>
                <c:pt idx="1">
                  <c:v>83.4</c:v>
                </c:pt>
                <c:pt idx="2">
                  <c:v>83.46</c:v>
                </c:pt>
                <c:pt idx="3">
                  <c:v>83.61</c:v>
                </c:pt>
                <c:pt idx="4">
                  <c:v>83.58</c:v>
                </c:pt>
              </c:numCache>
            </c:numRef>
          </c:val>
          <c:extLst xmlns:c16r2="http://schemas.microsoft.com/office/drawing/2015/06/chart">
            <c:ext xmlns:c16="http://schemas.microsoft.com/office/drawing/2014/chart" uri="{C3380CC4-5D6E-409C-BE32-E72D297353CC}">
              <c16:uniqueId val="{00000000-2FA4-497D-84FB-CC36A26157CA}"/>
            </c:ext>
          </c:extLst>
        </c:ser>
        <c:dLbls>
          <c:showLegendKey val="0"/>
          <c:showVal val="0"/>
          <c:showCatName val="0"/>
          <c:showSerName val="0"/>
          <c:showPercent val="0"/>
          <c:showBubbleSize val="0"/>
        </c:dLbls>
        <c:gapWidth val="150"/>
        <c:axId val="105559168"/>
        <c:axId val="10556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extLst xmlns:c16r2="http://schemas.microsoft.com/office/drawing/2015/06/chart">
            <c:ext xmlns:c16="http://schemas.microsoft.com/office/drawing/2014/chart" uri="{C3380CC4-5D6E-409C-BE32-E72D297353CC}">
              <c16:uniqueId val="{00000001-2FA4-497D-84FB-CC36A26157CA}"/>
            </c:ext>
          </c:extLst>
        </c:ser>
        <c:dLbls>
          <c:showLegendKey val="0"/>
          <c:showVal val="0"/>
          <c:showCatName val="0"/>
          <c:showSerName val="0"/>
          <c:showPercent val="0"/>
          <c:showBubbleSize val="0"/>
        </c:dLbls>
        <c:marker val="1"/>
        <c:smooth val="0"/>
        <c:axId val="105559168"/>
        <c:axId val="105561088"/>
      </c:lineChart>
      <c:dateAx>
        <c:axId val="105559168"/>
        <c:scaling>
          <c:orientation val="minMax"/>
        </c:scaling>
        <c:delete val="1"/>
        <c:axPos val="b"/>
        <c:numFmt formatCode="ge" sourceLinked="1"/>
        <c:majorTickMark val="none"/>
        <c:minorTickMark val="none"/>
        <c:tickLblPos val="none"/>
        <c:crossAx val="105561088"/>
        <c:crosses val="autoZero"/>
        <c:auto val="1"/>
        <c:lblOffset val="100"/>
        <c:baseTimeUnit val="years"/>
      </c:dateAx>
      <c:valAx>
        <c:axId val="10556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55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115.73</c:v>
                </c:pt>
                <c:pt idx="1">
                  <c:v>114.89</c:v>
                </c:pt>
                <c:pt idx="2">
                  <c:v>126.11</c:v>
                </c:pt>
                <c:pt idx="3">
                  <c:v>132.08000000000001</c:v>
                </c:pt>
                <c:pt idx="4">
                  <c:v>133.61000000000001</c:v>
                </c:pt>
              </c:numCache>
            </c:numRef>
          </c:val>
          <c:extLst xmlns:c16r2="http://schemas.microsoft.com/office/drawing/2015/06/chart">
            <c:ext xmlns:c16="http://schemas.microsoft.com/office/drawing/2014/chart" uri="{C3380CC4-5D6E-409C-BE32-E72D297353CC}">
              <c16:uniqueId val="{00000000-C9D3-410E-A025-B45A4E5B82DE}"/>
            </c:ext>
          </c:extLst>
        </c:ser>
        <c:dLbls>
          <c:showLegendKey val="0"/>
          <c:showVal val="0"/>
          <c:showCatName val="0"/>
          <c:showSerName val="0"/>
          <c:showPercent val="0"/>
          <c:showBubbleSize val="0"/>
        </c:dLbls>
        <c:gapWidth val="150"/>
        <c:axId val="103548416"/>
        <c:axId val="10355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extLst xmlns:c16r2="http://schemas.microsoft.com/office/drawing/2015/06/chart">
            <c:ext xmlns:c16="http://schemas.microsoft.com/office/drawing/2014/chart" uri="{C3380CC4-5D6E-409C-BE32-E72D297353CC}">
              <c16:uniqueId val="{00000001-C9D3-410E-A025-B45A4E5B82DE}"/>
            </c:ext>
          </c:extLst>
        </c:ser>
        <c:dLbls>
          <c:showLegendKey val="0"/>
          <c:showVal val="0"/>
          <c:showCatName val="0"/>
          <c:showSerName val="0"/>
          <c:showPercent val="0"/>
          <c:showBubbleSize val="0"/>
        </c:dLbls>
        <c:marker val="1"/>
        <c:smooth val="0"/>
        <c:axId val="103548416"/>
        <c:axId val="103550336"/>
      </c:lineChart>
      <c:dateAx>
        <c:axId val="103548416"/>
        <c:scaling>
          <c:orientation val="minMax"/>
        </c:scaling>
        <c:delete val="1"/>
        <c:axPos val="b"/>
        <c:numFmt formatCode="ge" sourceLinked="1"/>
        <c:majorTickMark val="none"/>
        <c:minorTickMark val="none"/>
        <c:tickLblPos val="none"/>
        <c:crossAx val="103550336"/>
        <c:crosses val="autoZero"/>
        <c:auto val="1"/>
        <c:lblOffset val="100"/>
        <c:baseTimeUnit val="years"/>
      </c:dateAx>
      <c:valAx>
        <c:axId val="103550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54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37.11</c:v>
                </c:pt>
                <c:pt idx="1">
                  <c:v>38.01</c:v>
                </c:pt>
                <c:pt idx="2">
                  <c:v>42.3</c:v>
                </c:pt>
                <c:pt idx="3">
                  <c:v>43.88</c:v>
                </c:pt>
                <c:pt idx="4">
                  <c:v>45.54</c:v>
                </c:pt>
              </c:numCache>
            </c:numRef>
          </c:val>
          <c:extLst xmlns:c16r2="http://schemas.microsoft.com/office/drawing/2015/06/chart">
            <c:ext xmlns:c16="http://schemas.microsoft.com/office/drawing/2014/chart" uri="{C3380CC4-5D6E-409C-BE32-E72D297353CC}">
              <c16:uniqueId val="{00000000-0291-4B56-BAAA-D22431529D92}"/>
            </c:ext>
          </c:extLst>
        </c:ser>
        <c:dLbls>
          <c:showLegendKey val="0"/>
          <c:showVal val="0"/>
          <c:showCatName val="0"/>
          <c:showSerName val="0"/>
          <c:showPercent val="0"/>
          <c:showBubbleSize val="0"/>
        </c:dLbls>
        <c:gapWidth val="150"/>
        <c:axId val="103597952"/>
        <c:axId val="10360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extLst xmlns:c16r2="http://schemas.microsoft.com/office/drawing/2015/06/chart">
            <c:ext xmlns:c16="http://schemas.microsoft.com/office/drawing/2014/chart" uri="{C3380CC4-5D6E-409C-BE32-E72D297353CC}">
              <c16:uniqueId val="{00000001-0291-4B56-BAAA-D22431529D92}"/>
            </c:ext>
          </c:extLst>
        </c:ser>
        <c:dLbls>
          <c:showLegendKey val="0"/>
          <c:showVal val="0"/>
          <c:showCatName val="0"/>
          <c:showSerName val="0"/>
          <c:showPercent val="0"/>
          <c:showBubbleSize val="0"/>
        </c:dLbls>
        <c:marker val="1"/>
        <c:smooth val="0"/>
        <c:axId val="103597952"/>
        <c:axId val="103600128"/>
      </c:lineChart>
      <c:dateAx>
        <c:axId val="103597952"/>
        <c:scaling>
          <c:orientation val="minMax"/>
        </c:scaling>
        <c:delete val="1"/>
        <c:axPos val="b"/>
        <c:numFmt formatCode="ge" sourceLinked="1"/>
        <c:majorTickMark val="none"/>
        <c:minorTickMark val="none"/>
        <c:tickLblPos val="none"/>
        <c:crossAx val="103600128"/>
        <c:crosses val="autoZero"/>
        <c:auto val="1"/>
        <c:lblOffset val="100"/>
        <c:baseTimeUnit val="years"/>
      </c:dateAx>
      <c:valAx>
        <c:axId val="10360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9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4.07</c:v>
                </c:pt>
                <c:pt idx="1">
                  <c:v>4.47</c:v>
                </c:pt>
                <c:pt idx="2">
                  <c:v>4.62</c:v>
                </c:pt>
                <c:pt idx="3">
                  <c:v>0</c:v>
                </c:pt>
                <c:pt idx="4">
                  <c:v>20.65</c:v>
                </c:pt>
              </c:numCache>
            </c:numRef>
          </c:val>
          <c:extLst xmlns:c16r2="http://schemas.microsoft.com/office/drawing/2015/06/chart">
            <c:ext xmlns:c16="http://schemas.microsoft.com/office/drawing/2014/chart" uri="{C3380CC4-5D6E-409C-BE32-E72D297353CC}">
              <c16:uniqueId val="{00000000-95C7-4FBA-94C9-F0B5E968A737}"/>
            </c:ext>
          </c:extLst>
        </c:ser>
        <c:dLbls>
          <c:showLegendKey val="0"/>
          <c:showVal val="0"/>
          <c:showCatName val="0"/>
          <c:showSerName val="0"/>
          <c:showPercent val="0"/>
          <c:showBubbleSize val="0"/>
        </c:dLbls>
        <c:gapWidth val="150"/>
        <c:axId val="104085760"/>
        <c:axId val="10410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extLst xmlns:c16r2="http://schemas.microsoft.com/office/drawing/2015/06/chart">
            <c:ext xmlns:c16="http://schemas.microsoft.com/office/drawing/2014/chart" uri="{C3380CC4-5D6E-409C-BE32-E72D297353CC}">
              <c16:uniqueId val="{00000001-95C7-4FBA-94C9-F0B5E968A737}"/>
            </c:ext>
          </c:extLst>
        </c:ser>
        <c:dLbls>
          <c:showLegendKey val="0"/>
          <c:showVal val="0"/>
          <c:showCatName val="0"/>
          <c:showSerName val="0"/>
          <c:showPercent val="0"/>
          <c:showBubbleSize val="0"/>
        </c:dLbls>
        <c:marker val="1"/>
        <c:smooth val="0"/>
        <c:axId val="104085760"/>
        <c:axId val="104108416"/>
      </c:lineChart>
      <c:dateAx>
        <c:axId val="104085760"/>
        <c:scaling>
          <c:orientation val="minMax"/>
        </c:scaling>
        <c:delete val="1"/>
        <c:axPos val="b"/>
        <c:numFmt formatCode="ge" sourceLinked="1"/>
        <c:majorTickMark val="none"/>
        <c:minorTickMark val="none"/>
        <c:tickLblPos val="none"/>
        <c:crossAx val="104108416"/>
        <c:crosses val="autoZero"/>
        <c:auto val="1"/>
        <c:lblOffset val="100"/>
        <c:baseTimeUnit val="years"/>
      </c:dateAx>
      <c:valAx>
        <c:axId val="10410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8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A30-45D0-B9B0-EEC52AE4699E}"/>
            </c:ext>
          </c:extLst>
        </c:ser>
        <c:dLbls>
          <c:showLegendKey val="0"/>
          <c:showVal val="0"/>
          <c:showCatName val="0"/>
          <c:showSerName val="0"/>
          <c:showPercent val="0"/>
          <c:showBubbleSize val="0"/>
        </c:dLbls>
        <c:gapWidth val="150"/>
        <c:axId val="106705664"/>
        <c:axId val="10670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extLst xmlns:c16r2="http://schemas.microsoft.com/office/drawing/2015/06/chart">
            <c:ext xmlns:c16="http://schemas.microsoft.com/office/drawing/2014/chart" uri="{C3380CC4-5D6E-409C-BE32-E72D297353CC}">
              <c16:uniqueId val="{00000001-DA30-45D0-B9B0-EEC52AE4699E}"/>
            </c:ext>
          </c:extLst>
        </c:ser>
        <c:dLbls>
          <c:showLegendKey val="0"/>
          <c:showVal val="0"/>
          <c:showCatName val="0"/>
          <c:showSerName val="0"/>
          <c:showPercent val="0"/>
          <c:showBubbleSize val="0"/>
        </c:dLbls>
        <c:marker val="1"/>
        <c:smooth val="0"/>
        <c:axId val="106705664"/>
        <c:axId val="106707584"/>
      </c:lineChart>
      <c:dateAx>
        <c:axId val="106705664"/>
        <c:scaling>
          <c:orientation val="minMax"/>
        </c:scaling>
        <c:delete val="1"/>
        <c:axPos val="b"/>
        <c:numFmt formatCode="ge" sourceLinked="1"/>
        <c:majorTickMark val="none"/>
        <c:minorTickMark val="none"/>
        <c:tickLblPos val="none"/>
        <c:crossAx val="106707584"/>
        <c:crosses val="autoZero"/>
        <c:auto val="1"/>
        <c:lblOffset val="100"/>
        <c:baseTimeUnit val="years"/>
      </c:dateAx>
      <c:valAx>
        <c:axId val="106707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70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2129.2600000000002</c:v>
                </c:pt>
                <c:pt idx="1">
                  <c:v>2739.9</c:v>
                </c:pt>
                <c:pt idx="2">
                  <c:v>1225.51</c:v>
                </c:pt>
                <c:pt idx="3">
                  <c:v>1117.6600000000001</c:v>
                </c:pt>
                <c:pt idx="4">
                  <c:v>1253.71</c:v>
                </c:pt>
              </c:numCache>
            </c:numRef>
          </c:val>
          <c:extLst xmlns:c16r2="http://schemas.microsoft.com/office/drawing/2015/06/chart">
            <c:ext xmlns:c16="http://schemas.microsoft.com/office/drawing/2014/chart" uri="{C3380CC4-5D6E-409C-BE32-E72D297353CC}">
              <c16:uniqueId val="{00000000-E949-40DF-A475-D2F6F3502645}"/>
            </c:ext>
          </c:extLst>
        </c:ser>
        <c:dLbls>
          <c:showLegendKey val="0"/>
          <c:showVal val="0"/>
          <c:showCatName val="0"/>
          <c:showSerName val="0"/>
          <c:showPercent val="0"/>
          <c:showBubbleSize val="0"/>
        </c:dLbls>
        <c:gapWidth val="150"/>
        <c:axId val="106734720"/>
        <c:axId val="10673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extLst xmlns:c16r2="http://schemas.microsoft.com/office/drawing/2015/06/chart">
            <c:ext xmlns:c16="http://schemas.microsoft.com/office/drawing/2014/chart" uri="{C3380CC4-5D6E-409C-BE32-E72D297353CC}">
              <c16:uniqueId val="{00000001-E949-40DF-A475-D2F6F3502645}"/>
            </c:ext>
          </c:extLst>
        </c:ser>
        <c:dLbls>
          <c:showLegendKey val="0"/>
          <c:showVal val="0"/>
          <c:showCatName val="0"/>
          <c:showSerName val="0"/>
          <c:showPercent val="0"/>
          <c:showBubbleSize val="0"/>
        </c:dLbls>
        <c:marker val="1"/>
        <c:smooth val="0"/>
        <c:axId val="106734720"/>
        <c:axId val="106736640"/>
      </c:lineChart>
      <c:dateAx>
        <c:axId val="106734720"/>
        <c:scaling>
          <c:orientation val="minMax"/>
        </c:scaling>
        <c:delete val="1"/>
        <c:axPos val="b"/>
        <c:numFmt formatCode="ge" sourceLinked="1"/>
        <c:majorTickMark val="none"/>
        <c:minorTickMark val="none"/>
        <c:tickLblPos val="none"/>
        <c:crossAx val="106736640"/>
        <c:crosses val="autoZero"/>
        <c:auto val="1"/>
        <c:lblOffset val="100"/>
        <c:baseTimeUnit val="years"/>
      </c:dateAx>
      <c:valAx>
        <c:axId val="106736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73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127.91</c:v>
                </c:pt>
                <c:pt idx="1">
                  <c:v>117.17</c:v>
                </c:pt>
                <c:pt idx="2">
                  <c:v>109.58</c:v>
                </c:pt>
                <c:pt idx="3">
                  <c:v>99</c:v>
                </c:pt>
                <c:pt idx="4">
                  <c:v>88.55</c:v>
                </c:pt>
              </c:numCache>
            </c:numRef>
          </c:val>
          <c:extLst xmlns:c16r2="http://schemas.microsoft.com/office/drawing/2015/06/chart">
            <c:ext xmlns:c16="http://schemas.microsoft.com/office/drawing/2014/chart" uri="{C3380CC4-5D6E-409C-BE32-E72D297353CC}">
              <c16:uniqueId val="{00000000-3A33-4C39-9930-415A15BDB01F}"/>
            </c:ext>
          </c:extLst>
        </c:ser>
        <c:dLbls>
          <c:showLegendKey val="0"/>
          <c:showVal val="0"/>
          <c:showCatName val="0"/>
          <c:showSerName val="0"/>
          <c:showPercent val="0"/>
          <c:showBubbleSize val="0"/>
        </c:dLbls>
        <c:gapWidth val="150"/>
        <c:axId val="106771968"/>
        <c:axId val="10677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extLst xmlns:c16r2="http://schemas.microsoft.com/office/drawing/2015/06/chart">
            <c:ext xmlns:c16="http://schemas.microsoft.com/office/drawing/2014/chart" uri="{C3380CC4-5D6E-409C-BE32-E72D297353CC}">
              <c16:uniqueId val="{00000001-3A33-4C39-9930-415A15BDB01F}"/>
            </c:ext>
          </c:extLst>
        </c:ser>
        <c:dLbls>
          <c:showLegendKey val="0"/>
          <c:showVal val="0"/>
          <c:showCatName val="0"/>
          <c:showSerName val="0"/>
          <c:showPercent val="0"/>
          <c:showBubbleSize val="0"/>
        </c:dLbls>
        <c:marker val="1"/>
        <c:smooth val="0"/>
        <c:axId val="106771968"/>
        <c:axId val="106773888"/>
      </c:lineChart>
      <c:dateAx>
        <c:axId val="106771968"/>
        <c:scaling>
          <c:orientation val="minMax"/>
        </c:scaling>
        <c:delete val="1"/>
        <c:axPos val="b"/>
        <c:numFmt formatCode="ge" sourceLinked="1"/>
        <c:majorTickMark val="none"/>
        <c:minorTickMark val="none"/>
        <c:tickLblPos val="none"/>
        <c:crossAx val="106773888"/>
        <c:crosses val="autoZero"/>
        <c:auto val="1"/>
        <c:lblOffset val="100"/>
        <c:baseTimeUnit val="years"/>
      </c:dateAx>
      <c:valAx>
        <c:axId val="106773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77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105.23</c:v>
                </c:pt>
                <c:pt idx="1">
                  <c:v>103.83</c:v>
                </c:pt>
                <c:pt idx="2">
                  <c:v>119.6</c:v>
                </c:pt>
                <c:pt idx="3">
                  <c:v>122.69</c:v>
                </c:pt>
                <c:pt idx="4">
                  <c:v>124.91</c:v>
                </c:pt>
              </c:numCache>
            </c:numRef>
          </c:val>
          <c:extLst xmlns:c16r2="http://schemas.microsoft.com/office/drawing/2015/06/chart">
            <c:ext xmlns:c16="http://schemas.microsoft.com/office/drawing/2014/chart" uri="{C3380CC4-5D6E-409C-BE32-E72D297353CC}">
              <c16:uniqueId val="{00000000-61E5-49C8-8A39-6A9A3CC38B37}"/>
            </c:ext>
          </c:extLst>
        </c:ser>
        <c:dLbls>
          <c:showLegendKey val="0"/>
          <c:showVal val="0"/>
          <c:showCatName val="0"/>
          <c:showSerName val="0"/>
          <c:showPercent val="0"/>
          <c:showBubbleSize val="0"/>
        </c:dLbls>
        <c:gapWidth val="150"/>
        <c:axId val="106813312"/>
        <c:axId val="10681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extLst xmlns:c16r2="http://schemas.microsoft.com/office/drawing/2015/06/chart">
            <c:ext xmlns:c16="http://schemas.microsoft.com/office/drawing/2014/chart" uri="{C3380CC4-5D6E-409C-BE32-E72D297353CC}">
              <c16:uniqueId val="{00000001-61E5-49C8-8A39-6A9A3CC38B37}"/>
            </c:ext>
          </c:extLst>
        </c:ser>
        <c:dLbls>
          <c:showLegendKey val="0"/>
          <c:showVal val="0"/>
          <c:showCatName val="0"/>
          <c:showSerName val="0"/>
          <c:showPercent val="0"/>
          <c:showBubbleSize val="0"/>
        </c:dLbls>
        <c:marker val="1"/>
        <c:smooth val="0"/>
        <c:axId val="106813312"/>
        <c:axId val="106819584"/>
      </c:lineChart>
      <c:dateAx>
        <c:axId val="106813312"/>
        <c:scaling>
          <c:orientation val="minMax"/>
        </c:scaling>
        <c:delete val="1"/>
        <c:axPos val="b"/>
        <c:numFmt formatCode="ge" sourceLinked="1"/>
        <c:majorTickMark val="none"/>
        <c:minorTickMark val="none"/>
        <c:tickLblPos val="none"/>
        <c:crossAx val="106819584"/>
        <c:crosses val="autoZero"/>
        <c:auto val="1"/>
        <c:lblOffset val="100"/>
        <c:baseTimeUnit val="years"/>
      </c:dateAx>
      <c:valAx>
        <c:axId val="10681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1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118.12</c:v>
                </c:pt>
                <c:pt idx="1">
                  <c:v>120.02</c:v>
                </c:pt>
                <c:pt idx="2">
                  <c:v>104.43</c:v>
                </c:pt>
                <c:pt idx="3">
                  <c:v>102.07</c:v>
                </c:pt>
                <c:pt idx="4">
                  <c:v>100.4</c:v>
                </c:pt>
              </c:numCache>
            </c:numRef>
          </c:val>
          <c:extLst xmlns:c16r2="http://schemas.microsoft.com/office/drawing/2015/06/chart">
            <c:ext xmlns:c16="http://schemas.microsoft.com/office/drawing/2014/chart" uri="{C3380CC4-5D6E-409C-BE32-E72D297353CC}">
              <c16:uniqueId val="{00000000-75FB-40D0-BE40-E1682151DE92}"/>
            </c:ext>
          </c:extLst>
        </c:ser>
        <c:dLbls>
          <c:showLegendKey val="0"/>
          <c:showVal val="0"/>
          <c:showCatName val="0"/>
          <c:showSerName val="0"/>
          <c:showPercent val="0"/>
          <c:showBubbleSize val="0"/>
        </c:dLbls>
        <c:gapWidth val="150"/>
        <c:axId val="105423232"/>
        <c:axId val="10542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extLst xmlns:c16r2="http://schemas.microsoft.com/office/drawing/2015/06/chart">
            <c:ext xmlns:c16="http://schemas.microsoft.com/office/drawing/2014/chart" uri="{C3380CC4-5D6E-409C-BE32-E72D297353CC}">
              <c16:uniqueId val="{00000001-75FB-40D0-BE40-E1682151DE92}"/>
            </c:ext>
          </c:extLst>
        </c:ser>
        <c:dLbls>
          <c:showLegendKey val="0"/>
          <c:showVal val="0"/>
          <c:showCatName val="0"/>
          <c:showSerName val="0"/>
          <c:showPercent val="0"/>
          <c:showBubbleSize val="0"/>
        </c:dLbls>
        <c:marker val="1"/>
        <c:smooth val="0"/>
        <c:axId val="105423232"/>
        <c:axId val="105425152"/>
      </c:lineChart>
      <c:dateAx>
        <c:axId val="105423232"/>
        <c:scaling>
          <c:orientation val="minMax"/>
        </c:scaling>
        <c:delete val="1"/>
        <c:axPos val="b"/>
        <c:numFmt formatCode="ge" sourceLinked="1"/>
        <c:majorTickMark val="none"/>
        <c:minorTickMark val="none"/>
        <c:tickLblPos val="none"/>
        <c:crossAx val="105425152"/>
        <c:crosses val="autoZero"/>
        <c:auto val="1"/>
        <c:lblOffset val="100"/>
        <c:baseTimeUnit val="years"/>
      </c:dateAx>
      <c:valAx>
        <c:axId val="10542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2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43" zoomScaleNormal="100" workbookViewId="0">
      <selection activeCell="CA53" sqref="CA5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静岡県　御殿場市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4" t="s">
        <v>119</v>
      </c>
      <c r="AE8" s="84"/>
      <c r="AF8" s="84"/>
      <c r="AG8" s="84"/>
      <c r="AH8" s="84"/>
      <c r="AI8" s="84"/>
      <c r="AJ8" s="84"/>
      <c r="AK8" s="5"/>
      <c r="AL8" s="71">
        <f>データ!$R$6</f>
        <v>89178</v>
      </c>
      <c r="AM8" s="71"/>
      <c r="AN8" s="71"/>
      <c r="AO8" s="71"/>
      <c r="AP8" s="71"/>
      <c r="AQ8" s="71"/>
      <c r="AR8" s="71"/>
      <c r="AS8" s="71"/>
      <c r="AT8" s="67">
        <f>データ!$S$6</f>
        <v>194.9</v>
      </c>
      <c r="AU8" s="68"/>
      <c r="AV8" s="68"/>
      <c r="AW8" s="68"/>
      <c r="AX8" s="68"/>
      <c r="AY8" s="68"/>
      <c r="AZ8" s="68"/>
      <c r="BA8" s="68"/>
      <c r="BB8" s="70">
        <f>データ!$T$6</f>
        <v>457.56</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90.24</v>
      </c>
      <c r="J10" s="68"/>
      <c r="K10" s="68"/>
      <c r="L10" s="68"/>
      <c r="M10" s="68"/>
      <c r="N10" s="68"/>
      <c r="O10" s="69"/>
      <c r="P10" s="70">
        <f>データ!$P$6</f>
        <v>94.67</v>
      </c>
      <c r="Q10" s="70"/>
      <c r="R10" s="70"/>
      <c r="S10" s="70"/>
      <c r="T10" s="70"/>
      <c r="U10" s="70"/>
      <c r="V10" s="70"/>
      <c r="W10" s="71">
        <f>データ!$Q$6</f>
        <v>2320</v>
      </c>
      <c r="X10" s="71"/>
      <c r="Y10" s="71"/>
      <c r="Z10" s="71"/>
      <c r="AA10" s="71"/>
      <c r="AB10" s="71"/>
      <c r="AC10" s="71"/>
      <c r="AD10" s="2"/>
      <c r="AE10" s="2"/>
      <c r="AF10" s="2"/>
      <c r="AG10" s="2"/>
      <c r="AH10" s="5"/>
      <c r="AI10" s="5"/>
      <c r="AJ10" s="5"/>
      <c r="AK10" s="5"/>
      <c r="AL10" s="71">
        <f>データ!$U$6</f>
        <v>84063</v>
      </c>
      <c r="AM10" s="71"/>
      <c r="AN10" s="71"/>
      <c r="AO10" s="71"/>
      <c r="AP10" s="71"/>
      <c r="AQ10" s="71"/>
      <c r="AR10" s="71"/>
      <c r="AS10" s="71"/>
      <c r="AT10" s="67">
        <f>データ!$V$6</f>
        <v>71.3</v>
      </c>
      <c r="AU10" s="68"/>
      <c r="AV10" s="68"/>
      <c r="AW10" s="68"/>
      <c r="AX10" s="68"/>
      <c r="AY10" s="68"/>
      <c r="AZ10" s="68"/>
      <c r="BA10" s="68"/>
      <c r="BB10" s="70">
        <f>データ!$W$6</f>
        <v>1179</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118</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96" t="s">
        <v>117</v>
      </c>
      <c r="BM47" s="97"/>
      <c r="BN47" s="97"/>
      <c r="BO47" s="97"/>
      <c r="BP47" s="97"/>
      <c r="BQ47" s="97"/>
      <c r="BR47" s="97"/>
      <c r="BS47" s="97"/>
      <c r="BT47" s="97"/>
      <c r="BU47" s="97"/>
      <c r="BV47" s="97"/>
      <c r="BW47" s="97"/>
      <c r="BX47" s="97"/>
      <c r="BY47" s="97"/>
      <c r="BZ47" s="98"/>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96"/>
      <c r="BM48" s="97"/>
      <c r="BN48" s="97"/>
      <c r="BO48" s="97"/>
      <c r="BP48" s="97"/>
      <c r="BQ48" s="97"/>
      <c r="BR48" s="97"/>
      <c r="BS48" s="97"/>
      <c r="BT48" s="97"/>
      <c r="BU48" s="97"/>
      <c r="BV48" s="97"/>
      <c r="BW48" s="97"/>
      <c r="BX48" s="97"/>
      <c r="BY48" s="97"/>
      <c r="BZ48" s="98"/>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96"/>
      <c r="BM49" s="97"/>
      <c r="BN49" s="97"/>
      <c r="BO49" s="97"/>
      <c r="BP49" s="97"/>
      <c r="BQ49" s="97"/>
      <c r="BR49" s="97"/>
      <c r="BS49" s="97"/>
      <c r="BT49" s="97"/>
      <c r="BU49" s="97"/>
      <c r="BV49" s="97"/>
      <c r="BW49" s="97"/>
      <c r="BX49" s="97"/>
      <c r="BY49" s="97"/>
      <c r="BZ49" s="98"/>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96"/>
      <c r="BM50" s="97"/>
      <c r="BN50" s="97"/>
      <c r="BO50" s="97"/>
      <c r="BP50" s="97"/>
      <c r="BQ50" s="97"/>
      <c r="BR50" s="97"/>
      <c r="BS50" s="97"/>
      <c r="BT50" s="97"/>
      <c r="BU50" s="97"/>
      <c r="BV50" s="97"/>
      <c r="BW50" s="97"/>
      <c r="BX50" s="97"/>
      <c r="BY50" s="97"/>
      <c r="BZ50" s="98"/>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96"/>
      <c r="BM51" s="97"/>
      <c r="BN51" s="97"/>
      <c r="BO51" s="97"/>
      <c r="BP51" s="97"/>
      <c r="BQ51" s="97"/>
      <c r="BR51" s="97"/>
      <c r="BS51" s="97"/>
      <c r="BT51" s="97"/>
      <c r="BU51" s="97"/>
      <c r="BV51" s="97"/>
      <c r="BW51" s="97"/>
      <c r="BX51" s="97"/>
      <c r="BY51" s="97"/>
      <c r="BZ51" s="98"/>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96"/>
      <c r="BM52" s="97"/>
      <c r="BN52" s="97"/>
      <c r="BO52" s="97"/>
      <c r="BP52" s="97"/>
      <c r="BQ52" s="97"/>
      <c r="BR52" s="97"/>
      <c r="BS52" s="97"/>
      <c r="BT52" s="97"/>
      <c r="BU52" s="97"/>
      <c r="BV52" s="97"/>
      <c r="BW52" s="97"/>
      <c r="BX52" s="97"/>
      <c r="BY52" s="97"/>
      <c r="BZ52" s="98"/>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96"/>
      <c r="BM53" s="97"/>
      <c r="BN53" s="97"/>
      <c r="BO53" s="97"/>
      <c r="BP53" s="97"/>
      <c r="BQ53" s="97"/>
      <c r="BR53" s="97"/>
      <c r="BS53" s="97"/>
      <c r="BT53" s="97"/>
      <c r="BU53" s="97"/>
      <c r="BV53" s="97"/>
      <c r="BW53" s="97"/>
      <c r="BX53" s="97"/>
      <c r="BY53" s="97"/>
      <c r="BZ53" s="98"/>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96"/>
      <c r="BM54" s="97"/>
      <c r="BN54" s="97"/>
      <c r="BO54" s="97"/>
      <c r="BP54" s="97"/>
      <c r="BQ54" s="97"/>
      <c r="BR54" s="97"/>
      <c r="BS54" s="97"/>
      <c r="BT54" s="97"/>
      <c r="BU54" s="97"/>
      <c r="BV54" s="97"/>
      <c r="BW54" s="97"/>
      <c r="BX54" s="97"/>
      <c r="BY54" s="97"/>
      <c r="BZ54" s="98"/>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96"/>
      <c r="BM55" s="97"/>
      <c r="BN55" s="97"/>
      <c r="BO55" s="97"/>
      <c r="BP55" s="97"/>
      <c r="BQ55" s="97"/>
      <c r="BR55" s="97"/>
      <c r="BS55" s="97"/>
      <c r="BT55" s="97"/>
      <c r="BU55" s="97"/>
      <c r="BV55" s="97"/>
      <c r="BW55" s="97"/>
      <c r="BX55" s="97"/>
      <c r="BY55" s="97"/>
      <c r="BZ55" s="98"/>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96"/>
      <c r="BM56" s="97"/>
      <c r="BN56" s="97"/>
      <c r="BO56" s="97"/>
      <c r="BP56" s="97"/>
      <c r="BQ56" s="97"/>
      <c r="BR56" s="97"/>
      <c r="BS56" s="97"/>
      <c r="BT56" s="97"/>
      <c r="BU56" s="97"/>
      <c r="BV56" s="97"/>
      <c r="BW56" s="97"/>
      <c r="BX56" s="97"/>
      <c r="BY56" s="97"/>
      <c r="BZ56" s="98"/>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96"/>
      <c r="BM57" s="97"/>
      <c r="BN57" s="97"/>
      <c r="BO57" s="97"/>
      <c r="BP57" s="97"/>
      <c r="BQ57" s="97"/>
      <c r="BR57" s="97"/>
      <c r="BS57" s="97"/>
      <c r="BT57" s="97"/>
      <c r="BU57" s="97"/>
      <c r="BV57" s="97"/>
      <c r="BW57" s="97"/>
      <c r="BX57" s="97"/>
      <c r="BY57" s="97"/>
      <c r="BZ57" s="98"/>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96"/>
      <c r="BM58" s="97"/>
      <c r="BN58" s="97"/>
      <c r="BO58" s="97"/>
      <c r="BP58" s="97"/>
      <c r="BQ58" s="97"/>
      <c r="BR58" s="97"/>
      <c r="BS58" s="97"/>
      <c r="BT58" s="97"/>
      <c r="BU58" s="97"/>
      <c r="BV58" s="97"/>
      <c r="BW58" s="97"/>
      <c r="BX58" s="97"/>
      <c r="BY58" s="97"/>
      <c r="BZ58" s="98"/>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6"/>
      <c r="BM59" s="97"/>
      <c r="BN59" s="97"/>
      <c r="BO59" s="97"/>
      <c r="BP59" s="97"/>
      <c r="BQ59" s="97"/>
      <c r="BR59" s="97"/>
      <c r="BS59" s="97"/>
      <c r="BT59" s="97"/>
      <c r="BU59" s="97"/>
      <c r="BV59" s="97"/>
      <c r="BW59" s="97"/>
      <c r="BX59" s="97"/>
      <c r="BY59" s="97"/>
      <c r="BZ59" s="9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96"/>
      <c r="BM60" s="97"/>
      <c r="BN60" s="97"/>
      <c r="BO60" s="97"/>
      <c r="BP60" s="97"/>
      <c r="BQ60" s="97"/>
      <c r="BR60" s="97"/>
      <c r="BS60" s="97"/>
      <c r="BT60" s="97"/>
      <c r="BU60" s="97"/>
      <c r="BV60" s="97"/>
      <c r="BW60" s="97"/>
      <c r="BX60" s="97"/>
      <c r="BY60" s="97"/>
      <c r="BZ60" s="9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96"/>
      <c r="BM61" s="97"/>
      <c r="BN61" s="97"/>
      <c r="BO61" s="97"/>
      <c r="BP61" s="97"/>
      <c r="BQ61" s="97"/>
      <c r="BR61" s="97"/>
      <c r="BS61" s="97"/>
      <c r="BT61" s="97"/>
      <c r="BU61" s="97"/>
      <c r="BV61" s="97"/>
      <c r="BW61" s="97"/>
      <c r="BX61" s="97"/>
      <c r="BY61" s="97"/>
      <c r="BZ61" s="98"/>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96"/>
      <c r="BM62" s="97"/>
      <c r="BN62" s="97"/>
      <c r="BO62" s="97"/>
      <c r="BP62" s="97"/>
      <c r="BQ62" s="97"/>
      <c r="BR62" s="97"/>
      <c r="BS62" s="97"/>
      <c r="BT62" s="97"/>
      <c r="BU62" s="97"/>
      <c r="BV62" s="97"/>
      <c r="BW62" s="97"/>
      <c r="BX62" s="97"/>
      <c r="BY62" s="97"/>
      <c r="BZ62" s="98"/>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96"/>
      <c r="BM63" s="97"/>
      <c r="BN63" s="97"/>
      <c r="BO63" s="97"/>
      <c r="BP63" s="97"/>
      <c r="BQ63" s="97"/>
      <c r="BR63" s="97"/>
      <c r="BS63" s="97"/>
      <c r="BT63" s="97"/>
      <c r="BU63" s="97"/>
      <c r="BV63" s="97"/>
      <c r="BW63" s="97"/>
      <c r="BX63" s="97"/>
      <c r="BY63" s="97"/>
      <c r="BZ63" s="98"/>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116</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222151</v>
      </c>
      <c r="D6" s="34">
        <f t="shared" si="3"/>
        <v>46</v>
      </c>
      <c r="E6" s="34">
        <f t="shared" si="3"/>
        <v>1</v>
      </c>
      <c r="F6" s="34">
        <f t="shared" si="3"/>
        <v>0</v>
      </c>
      <c r="G6" s="34">
        <f t="shared" si="3"/>
        <v>1</v>
      </c>
      <c r="H6" s="34" t="str">
        <f t="shared" si="3"/>
        <v>静岡県　御殿場市</v>
      </c>
      <c r="I6" s="34" t="str">
        <f t="shared" si="3"/>
        <v>法適用</v>
      </c>
      <c r="J6" s="34" t="str">
        <f t="shared" si="3"/>
        <v>水道事業</v>
      </c>
      <c r="K6" s="34" t="str">
        <f t="shared" si="3"/>
        <v>末端給水事業</v>
      </c>
      <c r="L6" s="34" t="str">
        <f t="shared" si="3"/>
        <v>A4</v>
      </c>
      <c r="M6" s="34">
        <f t="shared" si="3"/>
        <v>0</v>
      </c>
      <c r="N6" s="35" t="str">
        <f t="shared" si="3"/>
        <v>-</v>
      </c>
      <c r="O6" s="35">
        <f t="shared" si="3"/>
        <v>90.24</v>
      </c>
      <c r="P6" s="35">
        <f t="shared" si="3"/>
        <v>94.67</v>
      </c>
      <c r="Q6" s="35">
        <f t="shared" si="3"/>
        <v>2320</v>
      </c>
      <c r="R6" s="35">
        <f t="shared" si="3"/>
        <v>89178</v>
      </c>
      <c r="S6" s="35">
        <f t="shared" si="3"/>
        <v>194.9</v>
      </c>
      <c r="T6" s="35">
        <f t="shared" si="3"/>
        <v>457.56</v>
      </c>
      <c r="U6" s="35">
        <f t="shared" si="3"/>
        <v>84063</v>
      </c>
      <c r="V6" s="35">
        <f t="shared" si="3"/>
        <v>71.3</v>
      </c>
      <c r="W6" s="35">
        <f t="shared" si="3"/>
        <v>1179</v>
      </c>
      <c r="X6" s="36">
        <f>IF(X7="",NA(),X7)</f>
        <v>115.73</v>
      </c>
      <c r="Y6" s="36">
        <f t="shared" ref="Y6:AG6" si="4">IF(Y7="",NA(),Y7)</f>
        <v>114.89</v>
      </c>
      <c r="Z6" s="36">
        <f t="shared" si="4"/>
        <v>126.11</v>
      </c>
      <c r="AA6" s="36">
        <f t="shared" si="4"/>
        <v>132.08000000000001</v>
      </c>
      <c r="AB6" s="36">
        <f t="shared" si="4"/>
        <v>133.61000000000001</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2129.2600000000002</v>
      </c>
      <c r="AU6" s="36">
        <f t="shared" ref="AU6:BC6" si="6">IF(AU7="",NA(),AU7)</f>
        <v>2739.9</v>
      </c>
      <c r="AV6" s="36">
        <f t="shared" si="6"/>
        <v>1225.51</v>
      </c>
      <c r="AW6" s="36">
        <f t="shared" si="6"/>
        <v>1117.6600000000001</v>
      </c>
      <c r="AX6" s="36">
        <f t="shared" si="6"/>
        <v>1253.71</v>
      </c>
      <c r="AY6" s="36">
        <f t="shared" si="6"/>
        <v>701</v>
      </c>
      <c r="AZ6" s="36">
        <f t="shared" si="6"/>
        <v>739.59</v>
      </c>
      <c r="BA6" s="36">
        <f t="shared" si="6"/>
        <v>335.95</v>
      </c>
      <c r="BB6" s="36">
        <f t="shared" si="6"/>
        <v>346.59</v>
      </c>
      <c r="BC6" s="36">
        <f t="shared" si="6"/>
        <v>357.82</v>
      </c>
      <c r="BD6" s="35" t="str">
        <f>IF(BD7="","",IF(BD7="-","【-】","【"&amp;SUBSTITUTE(TEXT(BD7,"#,##0.00"),"-","△")&amp;"】"))</f>
        <v>【262.87】</v>
      </c>
      <c r="BE6" s="36">
        <f>IF(BE7="",NA(),BE7)</f>
        <v>127.91</v>
      </c>
      <c r="BF6" s="36">
        <f t="shared" ref="BF6:BN6" si="7">IF(BF7="",NA(),BF7)</f>
        <v>117.17</v>
      </c>
      <c r="BG6" s="36">
        <f t="shared" si="7"/>
        <v>109.58</v>
      </c>
      <c r="BH6" s="36">
        <f t="shared" si="7"/>
        <v>99</v>
      </c>
      <c r="BI6" s="36">
        <f t="shared" si="7"/>
        <v>88.55</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105.23</v>
      </c>
      <c r="BQ6" s="36">
        <f t="shared" ref="BQ6:BY6" si="8">IF(BQ7="",NA(),BQ7)</f>
        <v>103.83</v>
      </c>
      <c r="BR6" s="36">
        <f t="shared" si="8"/>
        <v>119.6</v>
      </c>
      <c r="BS6" s="36">
        <f t="shared" si="8"/>
        <v>122.69</v>
      </c>
      <c r="BT6" s="36">
        <f t="shared" si="8"/>
        <v>124.91</v>
      </c>
      <c r="BU6" s="36">
        <f t="shared" si="8"/>
        <v>100.27</v>
      </c>
      <c r="BV6" s="36">
        <f t="shared" si="8"/>
        <v>99.46</v>
      </c>
      <c r="BW6" s="36">
        <f t="shared" si="8"/>
        <v>105.21</v>
      </c>
      <c r="BX6" s="36">
        <f t="shared" si="8"/>
        <v>105.71</v>
      </c>
      <c r="BY6" s="36">
        <f t="shared" si="8"/>
        <v>106.01</v>
      </c>
      <c r="BZ6" s="35" t="str">
        <f>IF(BZ7="","",IF(BZ7="-","【-】","【"&amp;SUBSTITUTE(TEXT(BZ7,"#,##0.00"),"-","△")&amp;"】"))</f>
        <v>【105.59】</v>
      </c>
      <c r="CA6" s="36">
        <f>IF(CA7="",NA(),CA7)</f>
        <v>118.12</v>
      </c>
      <c r="CB6" s="36">
        <f t="shared" ref="CB6:CJ6" si="9">IF(CB7="",NA(),CB7)</f>
        <v>120.02</v>
      </c>
      <c r="CC6" s="36">
        <f t="shared" si="9"/>
        <v>104.43</v>
      </c>
      <c r="CD6" s="36">
        <f t="shared" si="9"/>
        <v>102.07</v>
      </c>
      <c r="CE6" s="36">
        <f t="shared" si="9"/>
        <v>100.4</v>
      </c>
      <c r="CF6" s="36">
        <f t="shared" si="9"/>
        <v>169.62</v>
      </c>
      <c r="CG6" s="36">
        <f t="shared" si="9"/>
        <v>171.78</v>
      </c>
      <c r="CH6" s="36">
        <f t="shared" si="9"/>
        <v>162.59</v>
      </c>
      <c r="CI6" s="36">
        <f t="shared" si="9"/>
        <v>162.15</v>
      </c>
      <c r="CJ6" s="36">
        <f t="shared" si="9"/>
        <v>162.24</v>
      </c>
      <c r="CK6" s="35" t="str">
        <f>IF(CK7="","",IF(CK7="-","【-】","【"&amp;SUBSTITUTE(TEXT(CK7,"#,##0.00"),"-","△")&amp;"】"))</f>
        <v>【163.27】</v>
      </c>
      <c r="CL6" s="36">
        <f>IF(CL7="",NA(),CL7)</f>
        <v>77.37</v>
      </c>
      <c r="CM6" s="36">
        <f t="shared" ref="CM6:CU6" si="10">IF(CM7="",NA(),CM7)</f>
        <v>77.36</v>
      </c>
      <c r="CN6" s="36">
        <f t="shared" si="10"/>
        <v>75.510000000000005</v>
      </c>
      <c r="CO6" s="36">
        <f t="shared" si="10"/>
        <v>75.05</v>
      </c>
      <c r="CP6" s="36">
        <f t="shared" si="10"/>
        <v>75.09</v>
      </c>
      <c r="CQ6" s="36">
        <f t="shared" si="10"/>
        <v>59.88</v>
      </c>
      <c r="CR6" s="36">
        <f t="shared" si="10"/>
        <v>59.68</v>
      </c>
      <c r="CS6" s="36">
        <f t="shared" si="10"/>
        <v>59.17</v>
      </c>
      <c r="CT6" s="36">
        <f t="shared" si="10"/>
        <v>59.34</v>
      </c>
      <c r="CU6" s="36">
        <f t="shared" si="10"/>
        <v>59.11</v>
      </c>
      <c r="CV6" s="35" t="str">
        <f>IF(CV7="","",IF(CV7="-","【-】","【"&amp;SUBSTITUTE(TEXT(CV7,"#,##0.00"),"-","△")&amp;"】"))</f>
        <v>【59.94】</v>
      </c>
      <c r="CW6" s="36">
        <f>IF(CW7="",NA(),CW7)</f>
        <v>83.38</v>
      </c>
      <c r="CX6" s="36">
        <f t="shared" ref="CX6:DF6" si="11">IF(CX7="",NA(),CX7)</f>
        <v>83.4</v>
      </c>
      <c r="CY6" s="36">
        <f t="shared" si="11"/>
        <v>83.46</v>
      </c>
      <c r="CZ6" s="36">
        <f t="shared" si="11"/>
        <v>83.61</v>
      </c>
      <c r="DA6" s="36">
        <f t="shared" si="11"/>
        <v>83.58</v>
      </c>
      <c r="DB6" s="36">
        <f t="shared" si="11"/>
        <v>87.65</v>
      </c>
      <c r="DC6" s="36">
        <f t="shared" si="11"/>
        <v>87.63</v>
      </c>
      <c r="DD6" s="36">
        <f t="shared" si="11"/>
        <v>87.6</v>
      </c>
      <c r="DE6" s="36">
        <f t="shared" si="11"/>
        <v>87.74</v>
      </c>
      <c r="DF6" s="36">
        <f t="shared" si="11"/>
        <v>87.91</v>
      </c>
      <c r="DG6" s="35" t="str">
        <f>IF(DG7="","",IF(DG7="-","【-】","【"&amp;SUBSTITUTE(TEXT(DG7,"#,##0.00"),"-","△")&amp;"】"))</f>
        <v>【90.22】</v>
      </c>
      <c r="DH6" s="36">
        <f>IF(DH7="",NA(),DH7)</f>
        <v>37.11</v>
      </c>
      <c r="DI6" s="36">
        <f t="shared" ref="DI6:DQ6" si="12">IF(DI7="",NA(),DI7)</f>
        <v>38.01</v>
      </c>
      <c r="DJ6" s="36">
        <f t="shared" si="12"/>
        <v>42.3</v>
      </c>
      <c r="DK6" s="36">
        <f t="shared" si="12"/>
        <v>43.88</v>
      </c>
      <c r="DL6" s="36">
        <f t="shared" si="12"/>
        <v>45.54</v>
      </c>
      <c r="DM6" s="36">
        <f t="shared" si="12"/>
        <v>38.69</v>
      </c>
      <c r="DN6" s="36">
        <f t="shared" si="12"/>
        <v>39.65</v>
      </c>
      <c r="DO6" s="36">
        <f t="shared" si="12"/>
        <v>45.25</v>
      </c>
      <c r="DP6" s="36">
        <f t="shared" si="12"/>
        <v>46.27</v>
      </c>
      <c r="DQ6" s="36">
        <f t="shared" si="12"/>
        <v>46.88</v>
      </c>
      <c r="DR6" s="35" t="str">
        <f>IF(DR7="","",IF(DR7="-","【-】","【"&amp;SUBSTITUTE(TEXT(DR7,"#,##0.00"),"-","△")&amp;"】"))</f>
        <v>【47.91】</v>
      </c>
      <c r="DS6" s="36">
        <f>IF(DS7="",NA(),DS7)</f>
        <v>4.07</v>
      </c>
      <c r="DT6" s="36">
        <f t="shared" ref="DT6:EB6" si="13">IF(DT7="",NA(),DT7)</f>
        <v>4.47</v>
      </c>
      <c r="DU6" s="36">
        <f t="shared" si="13"/>
        <v>4.62</v>
      </c>
      <c r="DV6" s="36" t="str">
        <f t="shared" si="13"/>
        <v>-</v>
      </c>
      <c r="DW6" s="36">
        <f t="shared" si="13"/>
        <v>20.65</v>
      </c>
      <c r="DX6" s="36">
        <f t="shared" si="13"/>
        <v>8.4</v>
      </c>
      <c r="DY6" s="36">
        <f t="shared" si="13"/>
        <v>9.7100000000000009</v>
      </c>
      <c r="DZ6" s="36">
        <f t="shared" si="13"/>
        <v>10.71</v>
      </c>
      <c r="EA6" s="36">
        <f t="shared" si="13"/>
        <v>10.93</v>
      </c>
      <c r="EB6" s="36">
        <f t="shared" si="13"/>
        <v>13.39</v>
      </c>
      <c r="EC6" s="35" t="str">
        <f>IF(EC7="","",IF(EC7="-","【-】","【"&amp;SUBSTITUTE(TEXT(EC7,"#,##0.00"),"-","△")&amp;"】"))</f>
        <v>【15.00】</v>
      </c>
      <c r="ED6" s="36">
        <f>IF(ED7="",NA(),ED7)</f>
        <v>0.42</v>
      </c>
      <c r="EE6" s="36">
        <f t="shared" ref="EE6:EM6" si="14">IF(EE7="",NA(),EE7)</f>
        <v>0.71</v>
      </c>
      <c r="EF6" s="36">
        <f t="shared" si="14"/>
        <v>0.8</v>
      </c>
      <c r="EG6" s="36" t="str">
        <f t="shared" si="14"/>
        <v>-</v>
      </c>
      <c r="EH6" s="36">
        <f t="shared" si="14"/>
        <v>0.2</v>
      </c>
      <c r="EI6" s="36">
        <f t="shared" si="14"/>
        <v>0.78</v>
      </c>
      <c r="EJ6" s="36">
        <f t="shared" si="14"/>
        <v>0.83</v>
      </c>
      <c r="EK6" s="36">
        <f t="shared" si="14"/>
        <v>0.72</v>
      </c>
      <c r="EL6" s="36">
        <f t="shared" si="14"/>
        <v>0.71</v>
      </c>
      <c r="EM6" s="36">
        <f t="shared" si="14"/>
        <v>0.71</v>
      </c>
      <c r="EN6" s="35" t="str">
        <f>IF(EN7="","",IF(EN7="-","【-】","【"&amp;SUBSTITUTE(TEXT(EN7,"#,##0.00"),"-","△")&amp;"】"))</f>
        <v>【0.76】</v>
      </c>
    </row>
    <row r="7" spans="1:144" s="37" customFormat="1">
      <c r="A7" s="29"/>
      <c r="B7" s="38">
        <v>2016</v>
      </c>
      <c r="C7" s="38">
        <v>222151</v>
      </c>
      <c r="D7" s="38">
        <v>46</v>
      </c>
      <c r="E7" s="38">
        <v>1</v>
      </c>
      <c r="F7" s="38">
        <v>0</v>
      </c>
      <c r="G7" s="38">
        <v>1</v>
      </c>
      <c r="H7" s="38" t="s">
        <v>105</v>
      </c>
      <c r="I7" s="38" t="s">
        <v>106</v>
      </c>
      <c r="J7" s="38" t="s">
        <v>107</v>
      </c>
      <c r="K7" s="38" t="s">
        <v>108</v>
      </c>
      <c r="L7" s="38" t="s">
        <v>109</v>
      </c>
      <c r="M7" s="38"/>
      <c r="N7" s="39" t="s">
        <v>110</v>
      </c>
      <c r="O7" s="39">
        <v>90.24</v>
      </c>
      <c r="P7" s="39">
        <v>94.67</v>
      </c>
      <c r="Q7" s="39">
        <v>2320</v>
      </c>
      <c r="R7" s="39">
        <v>89178</v>
      </c>
      <c r="S7" s="39">
        <v>194.9</v>
      </c>
      <c r="T7" s="39">
        <v>457.56</v>
      </c>
      <c r="U7" s="39">
        <v>84063</v>
      </c>
      <c r="V7" s="39">
        <v>71.3</v>
      </c>
      <c r="W7" s="39">
        <v>1179</v>
      </c>
      <c r="X7" s="39">
        <v>115.73</v>
      </c>
      <c r="Y7" s="39">
        <v>114.89</v>
      </c>
      <c r="Z7" s="39">
        <v>126.11</v>
      </c>
      <c r="AA7" s="39">
        <v>132.08000000000001</v>
      </c>
      <c r="AB7" s="39">
        <v>133.61000000000001</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2129.2600000000002</v>
      </c>
      <c r="AU7" s="39">
        <v>2739.9</v>
      </c>
      <c r="AV7" s="39">
        <v>1225.51</v>
      </c>
      <c r="AW7" s="39">
        <v>1117.6600000000001</v>
      </c>
      <c r="AX7" s="39">
        <v>1253.71</v>
      </c>
      <c r="AY7" s="39">
        <v>701</v>
      </c>
      <c r="AZ7" s="39">
        <v>739.59</v>
      </c>
      <c r="BA7" s="39">
        <v>335.95</v>
      </c>
      <c r="BB7" s="39">
        <v>346.59</v>
      </c>
      <c r="BC7" s="39">
        <v>357.82</v>
      </c>
      <c r="BD7" s="39">
        <v>262.87</v>
      </c>
      <c r="BE7" s="39">
        <v>127.91</v>
      </c>
      <c r="BF7" s="39">
        <v>117.17</v>
      </c>
      <c r="BG7" s="39">
        <v>109.58</v>
      </c>
      <c r="BH7" s="39">
        <v>99</v>
      </c>
      <c r="BI7" s="39">
        <v>88.55</v>
      </c>
      <c r="BJ7" s="39">
        <v>330.99</v>
      </c>
      <c r="BK7" s="39">
        <v>324.08999999999997</v>
      </c>
      <c r="BL7" s="39">
        <v>319.82</v>
      </c>
      <c r="BM7" s="39">
        <v>312.02999999999997</v>
      </c>
      <c r="BN7" s="39">
        <v>307.45999999999998</v>
      </c>
      <c r="BO7" s="39">
        <v>270.87</v>
      </c>
      <c r="BP7" s="39">
        <v>105.23</v>
      </c>
      <c r="BQ7" s="39">
        <v>103.83</v>
      </c>
      <c r="BR7" s="39">
        <v>119.6</v>
      </c>
      <c r="BS7" s="39">
        <v>122.69</v>
      </c>
      <c r="BT7" s="39">
        <v>124.91</v>
      </c>
      <c r="BU7" s="39">
        <v>100.27</v>
      </c>
      <c r="BV7" s="39">
        <v>99.46</v>
      </c>
      <c r="BW7" s="39">
        <v>105.21</v>
      </c>
      <c r="BX7" s="39">
        <v>105.71</v>
      </c>
      <c r="BY7" s="39">
        <v>106.01</v>
      </c>
      <c r="BZ7" s="39">
        <v>105.59</v>
      </c>
      <c r="CA7" s="39">
        <v>118.12</v>
      </c>
      <c r="CB7" s="39">
        <v>120.02</v>
      </c>
      <c r="CC7" s="39">
        <v>104.43</v>
      </c>
      <c r="CD7" s="39">
        <v>102.07</v>
      </c>
      <c r="CE7" s="39">
        <v>100.4</v>
      </c>
      <c r="CF7" s="39">
        <v>169.62</v>
      </c>
      <c r="CG7" s="39">
        <v>171.78</v>
      </c>
      <c r="CH7" s="39">
        <v>162.59</v>
      </c>
      <c r="CI7" s="39">
        <v>162.15</v>
      </c>
      <c r="CJ7" s="39">
        <v>162.24</v>
      </c>
      <c r="CK7" s="39">
        <v>163.27000000000001</v>
      </c>
      <c r="CL7" s="39">
        <v>77.37</v>
      </c>
      <c r="CM7" s="39">
        <v>77.36</v>
      </c>
      <c r="CN7" s="39">
        <v>75.510000000000005</v>
      </c>
      <c r="CO7" s="39">
        <v>75.05</v>
      </c>
      <c r="CP7" s="39">
        <v>75.09</v>
      </c>
      <c r="CQ7" s="39">
        <v>59.88</v>
      </c>
      <c r="CR7" s="39">
        <v>59.68</v>
      </c>
      <c r="CS7" s="39">
        <v>59.17</v>
      </c>
      <c r="CT7" s="39">
        <v>59.34</v>
      </c>
      <c r="CU7" s="39">
        <v>59.11</v>
      </c>
      <c r="CV7" s="39">
        <v>59.94</v>
      </c>
      <c r="CW7" s="39">
        <v>83.38</v>
      </c>
      <c r="CX7" s="39">
        <v>83.4</v>
      </c>
      <c r="CY7" s="39">
        <v>83.46</v>
      </c>
      <c r="CZ7" s="39">
        <v>83.61</v>
      </c>
      <c r="DA7" s="39">
        <v>83.58</v>
      </c>
      <c r="DB7" s="39">
        <v>87.65</v>
      </c>
      <c r="DC7" s="39">
        <v>87.63</v>
      </c>
      <c r="DD7" s="39">
        <v>87.6</v>
      </c>
      <c r="DE7" s="39">
        <v>87.74</v>
      </c>
      <c r="DF7" s="39">
        <v>87.91</v>
      </c>
      <c r="DG7" s="39">
        <v>90.22</v>
      </c>
      <c r="DH7" s="39">
        <v>37.11</v>
      </c>
      <c r="DI7" s="39">
        <v>38.01</v>
      </c>
      <c r="DJ7" s="39">
        <v>42.3</v>
      </c>
      <c r="DK7" s="39">
        <v>43.88</v>
      </c>
      <c r="DL7" s="39">
        <v>45.54</v>
      </c>
      <c r="DM7" s="39">
        <v>38.69</v>
      </c>
      <c r="DN7" s="39">
        <v>39.65</v>
      </c>
      <c r="DO7" s="39">
        <v>45.25</v>
      </c>
      <c r="DP7" s="39">
        <v>46.27</v>
      </c>
      <c r="DQ7" s="39">
        <v>46.88</v>
      </c>
      <c r="DR7" s="39">
        <v>47.91</v>
      </c>
      <c r="DS7" s="39">
        <v>4.07</v>
      </c>
      <c r="DT7" s="39">
        <v>4.47</v>
      </c>
      <c r="DU7" s="39">
        <v>4.62</v>
      </c>
      <c r="DV7" s="39" t="s">
        <v>110</v>
      </c>
      <c r="DW7" s="39">
        <v>20.65</v>
      </c>
      <c r="DX7" s="39">
        <v>8.4</v>
      </c>
      <c r="DY7" s="39">
        <v>9.7100000000000009</v>
      </c>
      <c r="DZ7" s="39">
        <v>10.71</v>
      </c>
      <c r="EA7" s="39">
        <v>10.93</v>
      </c>
      <c r="EB7" s="39">
        <v>13.39</v>
      </c>
      <c r="EC7" s="39">
        <v>15</v>
      </c>
      <c r="ED7" s="39">
        <v>0.42</v>
      </c>
      <c r="EE7" s="39">
        <v>0.71</v>
      </c>
      <c r="EF7" s="39">
        <v>0.8</v>
      </c>
      <c r="EG7" s="39" t="s">
        <v>110</v>
      </c>
      <c r="EH7" s="39">
        <v>0.2</v>
      </c>
      <c r="EI7" s="39">
        <v>0.78</v>
      </c>
      <c r="EJ7" s="39">
        <v>0.83</v>
      </c>
      <c r="EK7" s="39">
        <v>0.72</v>
      </c>
      <c r="EL7" s="39">
        <v>0.71</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岩間　雅史</cp:lastModifiedBy>
  <cp:lastPrinted>2018-02-27T08:26:04Z</cp:lastPrinted>
  <dcterms:created xsi:type="dcterms:W3CDTF">2017-12-25T01:29:36Z</dcterms:created>
  <dcterms:modified xsi:type="dcterms:W3CDTF">2018-02-27T08:26:05Z</dcterms:modified>
  <cp:category/>
</cp:coreProperties>
</file>