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181\Desktop\下水道課依頼用\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<sst xmlns="http://schemas.openxmlformats.org/spreadsheetml/2006/main" count="239" uniqueCount="124">
  <si>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</si>
  <si>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</si>
  <si>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</si>
  <si>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</si>
  <si>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</si>
  <si>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</si>
  <si>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</si>
  <si>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</si>
  <si>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</si>
  <si>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</si>
  <si>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</si>
  <si>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</si>
  <si>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</si>
  <si>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</si>
  <si>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</si>
  <si>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</si>
  <si>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</si>
  <si>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</si>
  <si>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</si>
  <si>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</si>
  <si>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</si>
  <si>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</si>
  <si>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</si>
  <si>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</si>
  <si>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</si>
  <si>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</si>
  <si>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</si>
  <si>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</si>
  <si>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</si>
  <si>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</si>
  <si>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</si>
  <si>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</si>
  <si>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</si>
  <si>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</si>
  <si>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</si>
  <si>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</si>
  <si>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</si>
  <si>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</si>
  <si>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</si>
  <si>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</si>
  <si>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</si>
  <si>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</si>
  <si>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</si>
  <si>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</si>
  <si>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</si>
  <si>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</si>
  <si>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</si>
  <si>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</si>
  <si>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</si>
  <si>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</si>
  <si>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</si>
  <si>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</si>
  <si>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</si>
  <si>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</si>
  <si>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</si>
  <si>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</si>
  <si>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</si>
  <si>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</si>
  <si>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</si>
  <si>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</si>
  <si>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</si>
  <si>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</si>
  <si>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</si>
  <si>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</si>
  <si>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</si>
  <si>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</si>
  <si>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</si>
  <si>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</si>
  <si>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</si>
  <si>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</si>
  <si>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</si>
  <si>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</si>
  <si>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</si>
  <si>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</si>
  <si>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</si>
  <si>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</si>
  <si>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</si>
  <si>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</si>
  <si>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</si>
  <si>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</si>
  <si>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</si>
  <si>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</si>
  <si>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</si>
  <si>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</si>
  <si>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</si>
  <si>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</si>
  <si>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</si>
  <si>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</si>
  <si>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</si>
  <si>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</si>
  <si>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</si>
  <si>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</si>
  <si>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</si>
  <si>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</si>
  <si>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</si>
  <si>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</si>
  <si>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</si>
  <si>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</si>
  <si>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</si>
  <si>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</si>
  <si>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</si>
  <si>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</si>
  <si>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</si>
  <si>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</si>
  <si>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</si>
  <si>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</si>
  <si>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</si>
  <si>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</si>
  <si>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</si>
  <si>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御殿場市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</si>
  <si>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</si>
  <si>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</si>
  <si>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</si>
  <si>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</si>
  <si>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</si>
  <si>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</si>
  <si>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</si>
  <si>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</si>
  <si>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</si>
  <si>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</si>
  <si>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</si>
  <si>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御殿場市の農業集落排水事業は、平成12年度より整備を開始し、平成17年度に供用を開始した。このため、管渠及び設備が比較的新しく、老朽化は維持管理上の大きな問題とはなっていない。</t>
    <rPh sb="2" eb="6">
      <t>ゴテンバシ</t>
    </rPh>
    <rPh sb="7" eb="9">
      <t>ノウギョウ</t>
    </rPh>
    <rPh sb="9" eb="11">
      <t>シュウラク</t>
    </rPh>
    <rPh sb="11" eb="13">
      <t>ハイスイ</t>
    </rPh>
    <rPh sb="13" eb="15">
      <t>ジギョウ</t>
    </rPh>
    <rPh sb="17" eb="19">
      <t>ヘイセイ</t>
    </rPh>
    <rPh sb="21" eb="23">
      <t>ネンド</t>
    </rPh>
    <rPh sb="25" eb="27">
      <t>セイビ</t>
    </rPh>
    <rPh sb="28" eb="30">
      <t>カイシ</t>
    </rPh>
    <rPh sb="32" eb="34">
      <t>ヘイセイ</t>
    </rPh>
    <rPh sb="36" eb="38">
      <t>ネンド</t>
    </rPh>
    <rPh sb="39" eb="41">
      <t>キョウヨウ</t>
    </rPh>
    <rPh sb="42" eb="44">
      <t>カイシ</t>
    </rPh>
    <rPh sb="52" eb="54">
      <t>クダ</t>
    </rPh>
    <rPh sb="54" eb="55">
      <t>オヨ</t>
    </rPh>
    <rPh sb="56" eb="58">
      <t>セツビ</t>
    </rPh>
    <rPh sb="59" eb="62">
      <t>ヒカクテキ</t>
    </rPh>
    <rPh sb="62" eb="63">
      <t>アタラ</t>
    </rPh>
    <rPh sb="66" eb="69">
      <t>ロウキュウカ</t>
    </rPh>
    <rPh sb="70" eb="72">
      <t>イジ</t>
    </rPh>
    <rPh sb="72" eb="75">
      <t>カンリジョウ</t>
    </rPh>
    <rPh sb="76" eb="77">
      <t>オオ</t>
    </rPh>
    <rPh sb="79" eb="81">
      <t>モンダイ</t>
    </rPh>
    <phoneticPr fontId="4"/>
  </si>
  <si>
    <t>　現時点で新規の投資は予定されておらず、改築・更新についても喫緊の課題とはいえない状況である。このため、当面の間は維持管理費と使用料収入との不均衡の是正を目指すことが健全な経営に資するものであり、「１．経営の健全性・効率性について」に記載のとおり使用料の適正化に向けた検討を行っている。
  また、将来的には修繕・改築にともなう費用の増加が見込まれることから、長期的な経営の安定化のためには、公共下水道事業との統合などを含めた事業運営の検討が必要となると考えられる。</t>
    <rPh sb="1" eb="4">
      <t>ゲンジテン</t>
    </rPh>
    <rPh sb="5" eb="7">
      <t>シンキ</t>
    </rPh>
    <rPh sb="8" eb="10">
      <t>トウシ</t>
    </rPh>
    <rPh sb="11" eb="13">
      <t>ヨテイ</t>
    </rPh>
    <rPh sb="20" eb="22">
      <t>カイチク</t>
    </rPh>
    <rPh sb="23" eb="25">
      <t>コウシン</t>
    </rPh>
    <rPh sb="30" eb="32">
      <t>キッキン</t>
    </rPh>
    <rPh sb="33" eb="35">
      <t>カダイ</t>
    </rPh>
    <rPh sb="41" eb="43">
      <t>ジョウキョウ</t>
    </rPh>
    <rPh sb="52" eb="54">
      <t>トウメン</t>
    </rPh>
    <rPh sb="55" eb="56">
      <t>アイダ</t>
    </rPh>
    <rPh sb="57" eb="59">
      <t>イジ</t>
    </rPh>
    <rPh sb="59" eb="62">
      <t>カンリヒ</t>
    </rPh>
    <rPh sb="63" eb="66">
      <t>シヨウリョウ</t>
    </rPh>
    <rPh sb="66" eb="68">
      <t>シュウニュウ</t>
    </rPh>
    <rPh sb="70" eb="73">
      <t>フキンコウ</t>
    </rPh>
    <rPh sb="74" eb="76">
      <t>ゼセイ</t>
    </rPh>
    <rPh sb="77" eb="79">
      <t>メザ</t>
    </rPh>
    <rPh sb="83" eb="85">
      <t>ケンゼン</t>
    </rPh>
    <rPh sb="86" eb="88">
      <t>ケイエイ</t>
    </rPh>
    <rPh sb="89" eb="90">
      <t>シ</t>
    </rPh>
    <rPh sb="101" eb="103">
      <t>ケイエイ</t>
    </rPh>
    <rPh sb="104" eb="107">
      <t>ケンゼンセイ</t>
    </rPh>
    <rPh sb="108" eb="111">
      <t>コウリツセイ</t>
    </rPh>
    <rPh sb="117" eb="119">
      <t>キサイ</t>
    </rPh>
    <rPh sb="123" eb="126">
      <t>シヨウリョウ</t>
    </rPh>
    <rPh sb="127" eb="130">
      <t>テキセイカ</t>
    </rPh>
    <rPh sb="131" eb="132">
      <t>ム</t>
    </rPh>
    <rPh sb="134" eb="136">
      <t>ケントウ</t>
    </rPh>
    <rPh sb="137" eb="138">
      <t>オコナ</t>
    </rPh>
    <rPh sb="149" eb="151">
      <t>ショウライ</t>
    </rPh>
    <rPh sb="151" eb="152">
      <t>テキ</t>
    </rPh>
    <rPh sb="154" eb="156">
      <t>シュウゼン</t>
    </rPh>
    <rPh sb="157" eb="159">
      <t>カイチク</t>
    </rPh>
    <rPh sb="164" eb="166">
      <t>ヒヨウ</t>
    </rPh>
    <rPh sb="167" eb="169">
      <t>ゾウカ</t>
    </rPh>
    <rPh sb="170" eb="172">
      <t>ミコ</t>
    </rPh>
    <rPh sb="180" eb="183">
      <t>チョウキテキ</t>
    </rPh>
    <rPh sb="184" eb="186">
      <t>ケイエイ</t>
    </rPh>
    <rPh sb="187" eb="190">
      <t>アンテイカ</t>
    </rPh>
    <rPh sb="196" eb="201">
      <t>コウキョウゲスイドウ</t>
    </rPh>
    <rPh sb="201" eb="203">
      <t>ジギョウ</t>
    </rPh>
    <rPh sb="205" eb="207">
      <t>トウゴウ</t>
    </rPh>
    <rPh sb="210" eb="211">
      <t>フク</t>
    </rPh>
    <rPh sb="213" eb="215">
      <t>ジギョウ</t>
    </rPh>
    <rPh sb="215" eb="217">
      <t>ウンエイ</t>
    </rPh>
    <rPh sb="218" eb="220">
      <t>ケントウ</t>
    </rPh>
    <rPh sb="221" eb="223">
      <t>ヒツヨウ</t>
    </rPh>
    <rPh sb="227" eb="228">
      <t>カンガ</t>
    </rPh>
    <phoneticPr fontId="4"/>
  </si>
  <si>
    <t xml:space="preserve">   経営の健全性に係る指標（④・⑤・⑥）に改善が見られるが、これは一般会計繰入金の「分流式下水道等に要する経費」の基準額について、平成22年度に示された算定方法にもとづく計上を行ったためである。また効率性に係る指標である⑧水洗化率は、1世帯あたりの人口を実態に合わせて見直したことにともない、数値が下落している。
　御殿場市の農業集落排水事業は、事業の成り立ち上、区域内においても接続可能な世帯が限定されていることから、処理水量の増加により施設稼働率を大幅に改善することは困難である。このため、経営状態の向上のためには使用料の適正化が必要とされるが、従前の使用料体系が公共下水道事業と同じものであることを踏まえたうえで、今後の検討を進める必要がある。</t>
    <rPh sb="100" eb="103">
      <t>コウリツセイ</t>
    </rPh>
    <rPh sb="104" eb="105">
      <t>カカ</t>
    </rPh>
    <rPh sb="106" eb="108">
      <t>シヒョウ</t>
    </rPh>
    <rPh sb="112" eb="114">
      <t>スイセン</t>
    </rPh>
    <rPh sb="114" eb="115">
      <t>カ</t>
    </rPh>
    <rPh sb="115" eb="116">
      <t>リツ</t>
    </rPh>
    <rPh sb="119" eb="121">
      <t>セタイ</t>
    </rPh>
    <rPh sb="125" eb="127">
      <t>ジンコウ</t>
    </rPh>
    <rPh sb="128" eb="130">
      <t>ジッタイ</t>
    </rPh>
    <rPh sb="131" eb="132">
      <t>ア</t>
    </rPh>
    <rPh sb="135" eb="137">
      <t>ミナオ</t>
    </rPh>
    <rPh sb="147" eb="149">
      <t>スウチ</t>
    </rPh>
    <rPh sb="150" eb="152">
      <t>ゲラク</t>
    </rPh>
    <rPh sb="159" eb="163">
      <t>ゴテンバシ</t>
    </rPh>
    <rPh sb="164" eb="170">
      <t>ノウギョウシュウラクハイスイ</t>
    </rPh>
    <rPh sb="170" eb="172">
      <t>ジギョウ</t>
    </rPh>
    <rPh sb="174" eb="176">
      <t>ジギョウ</t>
    </rPh>
    <rPh sb="177" eb="178">
      <t>ナ</t>
    </rPh>
    <rPh sb="179" eb="180">
      <t>タ</t>
    </rPh>
    <rPh sb="181" eb="182">
      <t>ウエ</t>
    </rPh>
    <rPh sb="183" eb="186">
      <t>クイキナイ</t>
    </rPh>
    <rPh sb="191" eb="193">
      <t>セツゾク</t>
    </rPh>
    <rPh sb="193" eb="195">
      <t>カノウ</t>
    </rPh>
    <rPh sb="196" eb="198">
      <t>セタイ</t>
    </rPh>
    <rPh sb="199" eb="201">
      <t>ゲンテイ</t>
    </rPh>
    <rPh sb="211" eb="213">
      <t>ショリ</t>
    </rPh>
    <rPh sb="213" eb="215">
      <t>スイリョウ</t>
    </rPh>
    <rPh sb="216" eb="218">
      <t>ゾウカ</t>
    </rPh>
    <rPh sb="221" eb="223">
      <t>シセツ</t>
    </rPh>
    <rPh sb="223" eb="226">
      <t>カドウリツ</t>
    </rPh>
    <rPh sb="227" eb="229">
      <t>オオハバ</t>
    </rPh>
    <rPh sb="230" eb="232">
      <t>カイゼン</t>
    </rPh>
    <rPh sb="237" eb="239">
      <t>コンナン</t>
    </rPh>
    <rPh sb="248" eb="250">
      <t>ケイエイ</t>
    </rPh>
    <rPh sb="250" eb="252">
      <t>ジョウタイ</t>
    </rPh>
    <rPh sb="253" eb="255">
      <t>コウジョウ</t>
    </rPh>
    <rPh sb="260" eb="263">
      <t>シヨウリョウ</t>
    </rPh>
    <rPh sb="264" eb="267">
      <t>テキセイカ</t>
    </rPh>
    <rPh sb="268" eb="270">
      <t>ヒツヨウ</t>
    </rPh>
    <rPh sb="276" eb="278">
      <t>ジュウゼン</t>
    </rPh>
    <rPh sb="279" eb="282">
      <t>シヨウリョウ</t>
    </rPh>
    <rPh sb="282" eb="284">
      <t>タイケイ</t>
    </rPh>
    <rPh sb="285" eb="290">
      <t>コウキョウゲスイドウ</t>
    </rPh>
    <rPh sb="290" eb="292">
      <t>ジギョウ</t>
    </rPh>
    <rPh sb="293" eb="294">
      <t>オナ</t>
    </rPh>
    <rPh sb="303" eb="304">
      <t>フ</t>
    </rPh>
    <rPh sb="311" eb="313">
      <t>コンゴ</t>
    </rPh>
    <rPh sb="314" eb="316">
      <t>ケントウ</t>
    </rPh>
    <rPh sb="317" eb="318">
      <t>スス</t>
    </rPh>
    <rPh sb="320" eb="3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</si>
</sst>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C0-4FE0-B8CD-EFD030FF9F2A}"/>
            </c:ext>
          </c:extLst>
        </c:ser>
        <c:dLbls>
          <c:showLegendKey val="0"/>
          <c:showVal val="0"/>
          <c:showCatName val="0"/>
          <c:showSerName val="0"/>
          <c:showPercent val="0"/>
          <c:showBubbleSize val="0"/>
        </c:dLbls>
        <c:gapWidth val="150"/>
        <c:axId val="100165888"/>
        <c:axId val="1002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c:ext xmlns:c16="http://schemas.microsoft.com/office/drawing/2014/chart" uri="{C3380CC4-5D6E-409C-BE32-E72D297353CC}">
              <c16:uniqueId val="{00000001-62C0-4FE0-B8CD-EFD030FF9F2A}"/>
            </c:ext>
          </c:extLst>
        </c:ser>
        <c:dLbls>
          <c:showLegendKey val="0"/>
          <c:showVal val="0"/>
          <c:showCatName val="0"/>
          <c:showSerName val="0"/>
          <c:showPercent val="0"/>
          <c:showBubbleSize val="0"/>
        </c:dLbls>
        <c:marker val="1"/>
        <c:smooth val="0"/>
        <c:axId val="100165888"/>
        <c:axId val="100217216"/>
      </c:lineChart>
      <c:dateAx>
        <c:axId val="100165888"/>
        <c:scaling>
          <c:orientation val="minMax"/>
        </c:scaling>
        <c:delete val="1"/>
        <c:axPos val="b"/>
        <c:numFmt formatCode="ge" sourceLinked="1"/>
        <c:majorTickMark val="none"/>
        <c:minorTickMark val="none"/>
        <c:tickLblPos val="none"/>
        <c:crossAx val="100217216"/>
        <c:crosses val="autoZero"/>
        <c:auto val="1"/>
        <c:lblOffset val="100"/>
        <c:baseTimeUnit val="years"/>
      </c:dateAx>
      <c:valAx>
        <c:axId val="1002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72.790000000000006</c:v>
                </c:pt>
                <c:pt idx="2">
                  <c:v>71.599999999999994</c:v>
                </c:pt>
                <c:pt idx="3">
                  <c:v>73.989999999999995</c:v>
                </c:pt>
                <c:pt idx="4">
                  <c:v>72.790000000000006</c:v>
                </c:pt>
              </c:numCache>
            </c:numRef>
          </c:val>
          <c:extLst>
            <c:ext xmlns:c16="http://schemas.microsoft.com/office/drawing/2014/chart" uri="{C3380CC4-5D6E-409C-BE32-E72D297353CC}">
              <c16:uniqueId val="{00000000-315E-4A3B-833C-B6AF9B3257CB}"/>
            </c:ext>
          </c:extLst>
        </c:ser>
        <c:dLbls>
          <c:showLegendKey val="0"/>
          <c:showVal val="0"/>
          <c:showCatName val="0"/>
          <c:showSerName val="0"/>
          <c:showPercent val="0"/>
          <c:showBubbleSize val="0"/>
        </c:dLbls>
        <c:gapWidth val="150"/>
        <c:axId val="118857088"/>
        <c:axId val="1188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c:ext xmlns:c16="http://schemas.microsoft.com/office/drawing/2014/chart" uri="{C3380CC4-5D6E-409C-BE32-E72D297353CC}">
              <c16:uniqueId val="{00000001-315E-4A3B-833C-B6AF9B3257CB}"/>
            </c:ext>
          </c:extLst>
        </c:ser>
        <c:dLbls>
          <c:showLegendKey val="0"/>
          <c:showVal val="0"/>
          <c:showCatName val="0"/>
          <c:showSerName val="0"/>
          <c:showPercent val="0"/>
          <c:showBubbleSize val="0"/>
        </c:dLbls>
        <c:marker val="1"/>
        <c:smooth val="0"/>
        <c:axId val="118857088"/>
        <c:axId val="118867456"/>
      </c:lineChart>
      <c:dateAx>
        <c:axId val="118857088"/>
        <c:scaling>
          <c:orientation val="minMax"/>
        </c:scaling>
        <c:delete val="1"/>
        <c:axPos val="b"/>
        <c:numFmt formatCode="ge" sourceLinked="1"/>
        <c:majorTickMark val="none"/>
        <c:minorTickMark val="none"/>
        <c:tickLblPos val="none"/>
        <c:crossAx val="118867456"/>
        <c:crosses val="autoZero"/>
        <c:auto val="1"/>
        <c:lblOffset val="100"/>
        <c:baseTimeUnit val="years"/>
      </c:dateAx>
      <c:valAx>
        <c:axId val="1188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94.77</c:v>
                </c:pt>
                <c:pt idx="1">
                  <c:v>94.8</c:v>
                </c:pt>
                <c:pt idx="2">
                  <c:v>94.81</c:v>
                </c:pt>
                <c:pt idx="3">
                  <c:v>94.99</c:v>
                </c:pt>
                <c:pt idx="4">
                  <c:v>80.73</c:v>
                </c:pt>
              </c:numCache>
            </c:numRef>
          </c:val>
          <c:extLst>
            <c:ext xmlns:c16="http://schemas.microsoft.com/office/drawing/2014/chart" uri="{C3380CC4-5D6E-409C-BE32-E72D297353CC}">
              <c16:uniqueId val="{00000000-C9D5-4F66-BB4D-BD0670874970}"/>
            </c:ext>
          </c:extLst>
        </c:ser>
        <c:dLbls>
          <c:showLegendKey val="0"/>
          <c:showVal val="0"/>
          <c:showCatName val="0"/>
          <c:showSerName val="0"/>
          <c:showPercent val="0"/>
          <c:showBubbleSize val="0"/>
        </c:dLbls>
        <c:gapWidth val="150"/>
        <c:axId val="118901760"/>
        <c:axId val="1189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c:ext xmlns:c16="http://schemas.microsoft.com/office/drawing/2014/chart" uri="{C3380CC4-5D6E-409C-BE32-E72D297353CC}">
              <c16:uniqueId val="{00000001-C9D5-4F66-BB4D-BD0670874970}"/>
            </c:ext>
          </c:extLst>
        </c:ser>
        <c:dLbls>
          <c:showLegendKey val="0"/>
          <c:showVal val="0"/>
          <c:showCatName val="0"/>
          <c:showSerName val="0"/>
          <c:showPercent val="0"/>
          <c:showBubbleSize val="0"/>
        </c:dLbls>
        <c:marker val="1"/>
        <c:smooth val="0"/>
        <c:axId val="118901760"/>
        <c:axId val="118903936"/>
      </c:lineChart>
      <c:dateAx>
        <c:axId val="118901760"/>
        <c:scaling>
          <c:orientation val="minMax"/>
        </c:scaling>
        <c:delete val="1"/>
        <c:axPos val="b"/>
        <c:numFmt formatCode="ge" sourceLinked="1"/>
        <c:majorTickMark val="none"/>
        <c:minorTickMark val="none"/>
        <c:tickLblPos val="none"/>
        <c:crossAx val="118903936"/>
        <c:crosses val="autoZero"/>
        <c:auto val="1"/>
        <c:lblOffset val="100"/>
        <c:baseTimeUnit val="years"/>
      </c:dateAx>
      <c:valAx>
        <c:axId val="1189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72.39</c:v>
                </c:pt>
                <c:pt idx="1">
                  <c:v>76.38</c:v>
                </c:pt>
                <c:pt idx="2">
                  <c:v>74.760000000000005</c:v>
                </c:pt>
                <c:pt idx="3">
                  <c:v>79.319999999999993</c:v>
                </c:pt>
                <c:pt idx="4">
                  <c:v>77.58</c:v>
                </c:pt>
              </c:numCache>
            </c:numRef>
          </c:val>
          <c:extLst>
            <c:ext xmlns:c16="http://schemas.microsoft.com/office/drawing/2014/chart" uri="{C3380CC4-5D6E-409C-BE32-E72D297353CC}">
              <c16:uniqueId val="{00000000-0B9D-4D0D-8D3C-B2E3792F8F91}"/>
            </c:ext>
          </c:extLst>
        </c:ser>
        <c:dLbls>
          <c:showLegendKey val="0"/>
          <c:showVal val="0"/>
          <c:showCatName val="0"/>
          <c:showSerName val="0"/>
          <c:showPercent val="0"/>
          <c:showBubbleSize val="0"/>
        </c:dLbls>
        <c:gapWidth val="150"/>
        <c:axId val="100226944"/>
        <c:axId val="1002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9D-4D0D-8D3C-B2E3792F8F91}"/>
            </c:ext>
          </c:extLst>
        </c:ser>
        <c:dLbls>
          <c:showLegendKey val="0"/>
          <c:showVal val="0"/>
          <c:showCatName val="0"/>
          <c:showSerName val="0"/>
          <c:showPercent val="0"/>
          <c:showBubbleSize val="0"/>
        </c:dLbls>
        <c:marker val="1"/>
        <c:smooth val="0"/>
        <c:axId val="100226944"/>
        <c:axId val="100245504"/>
      </c:lineChart>
      <c:dateAx>
        <c:axId val="100226944"/>
        <c:scaling>
          <c:orientation val="minMax"/>
        </c:scaling>
        <c:delete val="1"/>
        <c:axPos val="b"/>
        <c:numFmt formatCode="ge" sourceLinked="1"/>
        <c:majorTickMark val="none"/>
        <c:minorTickMark val="none"/>
        <c:tickLblPos val="none"/>
        <c:crossAx val="100245504"/>
        <c:crosses val="autoZero"/>
        <c:auto val="1"/>
        <c:lblOffset val="100"/>
        <c:baseTimeUnit val="years"/>
      </c:dateAx>
      <c:valAx>
        <c:axId val="1002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A-486B-B1FC-D8CBE7E58A29}"/>
            </c:ext>
          </c:extLst>
        </c:ser>
        <c:dLbls>
          <c:showLegendKey val="0"/>
          <c:showVal val="0"/>
          <c:showCatName val="0"/>
          <c:showSerName val="0"/>
          <c:showPercent val="0"/>
          <c:showBubbleSize val="0"/>
        </c:dLbls>
        <c:gapWidth val="150"/>
        <c:axId val="100271616"/>
        <c:axId val="1002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A-486B-B1FC-D8CBE7E58A29}"/>
            </c:ext>
          </c:extLst>
        </c:ser>
        <c:dLbls>
          <c:showLegendKey val="0"/>
          <c:showVal val="0"/>
          <c:showCatName val="0"/>
          <c:showSerName val="0"/>
          <c:showPercent val="0"/>
          <c:showBubbleSize val="0"/>
        </c:dLbls>
        <c:marker val="1"/>
        <c:smooth val="0"/>
        <c:axId val="100271616"/>
        <c:axId val="100273536"/>
      </c:lineChart>
      <c:dateAx>
        <c:axId val="100271616"/>
        <c:scaling>
          <c:orientation val="minMax"/>
        </c:scaling>
        <c:delete val="1"/>
        <c:axPos val="b"/>
        <c:numFmt formatCode="ge" sourceLinked="1"/>
        <c:majorTickMark val="none"/>
        <c:minorTickMark val="none"/>
        <c:tickLblPos val="none"/>
        <c:crossAx val="100273536"/>
        <c:crosses val="autoZero"/>
        <c:auto val="1"/>
        <c:lblOffset val="100"/>
        <c:baseTimeUnit val="years"/>
      </c:dateAx>
      <c:valAx>
        <c:axId val="1002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8D-45C8-8A12-AE2D9BF0387E}"/>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D-45C8-8A12-AE2D9BF0387E}"/>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A8-4E66-8CEE-8CC87CD3D1A3}"/>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A8-4E66-8CEE-8CC87CD3D1A3}"/>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91-4C61-BECC-7E5591856159}"/>
            </c:ext>
          </c:extLst>
        </c:ser>
        <c:dLbls>
          <c:showLegendKey val="0"/>
          <c:showVal val="0"/>
          <c:showCatName val="0"/>
          <c:showSerName val="0"/>
          <c:showPercent val="0"/>
          <c:showBubbleSize val="0"/>
        </c:dLbls>
        <c:gapWidth val="150"/>
        <c:axId val="118338304"/>
        <c:axId val="118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91-4C61-BECC-7E5591856159}"/>
            </c:ext>
          </c:extLst>
        </c:ser>
        <c:dLbls>
          <c:showLegendKey val="0"/>
          <c:showVal val="0"/>
          <c:showCatName val="0"/>
          <c:showSerName val="0"/>
          <c:showPercent val="0"/>
          <c:showBubbleSize val="0"/>
        </c:dLbls>
        <c:marker val="1"/>
        <c:smooth val="0"/>
        <c:axId val="118338304"/>
        <c:axId val="118340224"/>
      </c:lineChart>
      <c:dateAx>
        <c:axId val="118338304"/>
        <c:scaling>
          <c:orientation val="minMax"/>
        </c:scaling>
        <c:delete val="1"/>
        <c:axPos val="b"/>
        <c:numFmt formatCode="ge" sourceLinked="1"/>
        <c:majorTickMark val="none"/>
        <c:minorTickMark val="none"/>
        <c:tickLblPos val="none"/>
        <c:crossAx val="118340224"/>
        <c:crosses val="autoZero"/>
        <c:auto val="1"/>
        <c:lblOffset val="100"/>
        <c:baseTimeUnit val="years"/>
      </c:dateAx>
      <c:valAx>
        <c:axId val="118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805.04</c:v>
                </c:pt>
                <c:pt idx="1">
                  <c:v>796.78</c:v>
                </c:pt>
                <c:pt idx="2">
                  <c:v>749.3</c:v>
                </c:pt>
                <c:pt idx="3">
                  <c:v>678.01</c:v>
                </c:pt>
                <c:pt idx="4" formatCode="#,##0.00;&quot;△&quot;#,##0.00">
                  <c:v>0</c:v>
                </c:pt>
              </c:numCache>
            </c:numRef>
          </c:val>
          <c:extLst>
            <c:ext xmlns:c16="http://schemas.microsoft.com/office/drawing/2014/chart" uri="{C3380CC4-5D6E-409C-BE32-E72D297353CC}">
              <c16:uniqueId val="{00000000-02A1-4C6D-9EF0-ED45A226365C}"/>
            </c:ext>
          </c:extLst>
        </c:ser>
        <c:dLbls>
          <c:showLegendKey val="0"/>
          <c:showVal val="0"/>
          <c:showCatName val="0"/>
          <c:showSerName val="0"/>
          <c:showPercent val="0"/>
          <c:showBubbleSize val="0"/>
        </c:dLbls>
        <c:gapWidth val="150"/>
        <c:axId val="118698368"/>
        <c:axId val="11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c:ext xmlns:c16="http://schemas.microsoft.com/office/drawing/2014/chart" uri="{C3380CC4-5D6E-409C-BE32-E72D297353CC}">
              <c16:uniqueId val="{00000001-02A1-4C6D-9EF0-ED45A226365C}"/>
            </c:ext>
          </c:extLst>
        </c:ser>
        <c:dLbls>
          <c:showLegendKey val="0"/>
          <c:showVal val="0"/>
          <c:showCatName val="0"/>
          <c:showSerName val="0"/>
          <c:showPercent val="0"/>
          <c:showBubbleSize val="0"/>
        </c:dLbls>
        <c:marker val="1"/>
        <c:smooth val="0"/>
        <c:axId val="118698368"/>
        <c:axId val="118700288"/>
      </c:lineChart>
      <c:dateAx>
        <c:axId val="118698368"/>
        <c:scaling>
          <c:orientation val="minMax"/>
        </c:scaling>
        <c:delete val="1"/>
        <c:axPos val="b"/>
        <c:numFmt formatCode="ge" sourceLinked="1"/>
        <c:majorTickMark val="none"/>
        <c:minorTickMark val="none"/>
        <c:tickLblPos val="none"/>
        <c:crossAx val="118700288"/>
        <c:crosses val="autoZero"/>
        <c:auto val="1"/>
        <c:lblOffset val="100"/>
        <c:baseTimeUnit val="years"/>
      </c:dateAx>
      <c:valAx>
        <c:axId val="11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35.72</c:v>
                </c:pt>
                <c:pt idx="1">
                  <c:v>34.340000000000003</c:v>
                </c:pt>
                <c:pt idx="2">
                  <c:v>34.340000000000003</c:v>
                </c:pt>
                <c:pt idx="3">
                  <c:v>37.380000000000003</c:v>
                </c:pt>
                <c:pt idx="4">
                  <c:v>46.11</c:v>
                </c:pt>
              </c:numCache>
            </c:numRef>
          </c:val>
          <c:extLst>
            <c:ext xmlns:c16="http://schemas.microsoft.com/office/drawing/2014/chart" uri="{C3380CC4-5D6E-409C-BE32-E72D297353CC}">
              <c16:uniqueId val="{00000000-22E2-4B12-9F8E-ADC5F8D37781}"/>
            </c:ext>
          </c:extLst>
        </c:ser>
        <c:dLbls>
          <c:showLegendKey val="0"/>
          <c:showVal val="0"/>
          <c:showCatName val="0"/>
          <c:showSerName val="0"/>
          <c:showPercent val="0"/>
          <c:showBubbleSize val="0"/>
        </c:dLbls>
        <c:gapWidth val="150"/>
        <c:axId val="118743040"/>
        <c:axId val="118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c:ext xmlns:c16="http://schemas.microsoft.com/office/drawing/2014/chart" uri="{C3380CC4-5D6E-409C-BE32-E72D297353CC}">
              <c16:uniqueId val="{00000001-22E2-4B12-9F8E-ADC5F8D37781}"/>
            </c:ext>
          </c:extLst>
        </c:ser>
        <c:dLbls>
          <c:showLegendKey val="0"/>
          <c:showVal val="0"/>
          <c:showCatName val="0"/>
          <c:showSerName val="0"/>
          <c:showPercent val="0"/>
          <c:showBubbleSize val="0"/>
        </c:dLbls>
        <c:marker val="1"/>
        <c:smooth val="0"/>
        <c:axId val="118743040"/>
        <c:axId val="118744960"/>
      </c:lineChart>
      <c:dateAx>
        <c:axId val="118743040"/>
        <c:scaling>
          <c:orientation val="minMax"/>
        </c:scaling>
        <c:delete val="1"/>
        <c:axPos val="b"/>
        <c:numFmt formatCode="ge" sourceLinked="1"/>
        <c:majorTickMark val="none"/>
        <c:minorTickMark val="none"/>
        <c:tickLblPos val="none"/>
        <c:crossAx val="118744960"/>
        <c:crosses val="autoZero"/>
        <c:auto val="1"/>
        <c:lblOffset val="100"/>
        <c:baseTimeUnit val="years"/>
      </c:dateAx>
      <c:valAx>
        <c:axId val="118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310.93</c:v>
                </c:pt>
                <c:pt idx="1">
                  <c:v>325.95</c:v>
                </c:pt>
                <c:pt idx="2">
                  <c:v>334.22</c:v>
                </c:pt>
                <c:pt idx="3">
                  <c:v>308.72000000000003</c:v>
                </c:pt>
                <c:pt idx="4">
                  <c:v>251.61</c:v>
                </c:pt>
              </c:numCache>
            </c:numRef>
          </c:val>
          <c:extLst>
            <c:ext xmlns:c16="http://schemas.microsoft.com/office/drawing/2014/chart" uri="{C3380CC4-5D6E-409C-BE32-E72D297353CC}">
              <c16:uniqueId val="{00000000-5956-455B-BFD5-0B515FC4E407}"/>
            </c:ext>
          </c:extLst>
        </c:ser>
        <c:dLbls>
          <c:showLegendKey val="0"/>
          <c:showVal val="0"/>
          <c:showCatName val="0"/>
          <c:showSerName val="0"/>
          <c:showPercent val="0"/>
          <c:showBubbleSize val="0"/>
        </c:dLbls>
        <c:gapWidth val="150"/>
        <c:axId val="118816768"/>
        <c:axId val="118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c:ext xmlns:c16="http://schemas.microsoft.com/office/drawing/2014/chart" uri="{C3380CC4-5D6E-409C-BE32-E72D297353CC}">
              <c16:uniqueId val="{00000001-5956-455B-BFD5-0B515FC4E407}"/>
            </c:ext>
          </c:extLst>
        </c:ser>
        <c:dLbls>
          <c:showLegendKey val="0"/>
          <c:showVal val="0"/>
          <c:showCatName val="0"/>
          <c:showSerName val="0"/>
          <c:showPercent val="0"/>
          <c:showBubbleSize val="0"/>
        </c:dLbls>
        <c:marker val="1"/>
        <c:smooth val="0"/>
        <c:axId val="118816768"/>
        <c:axId val="118818688"/>
      </c:lineChart>
      <c:dateAx>
        <c:axId val="118816768"/>
        <c:scaling>
          <c:orientation val="minMax"/>
        </c:scaling>
        <c:delete val="1"/>
        <c:axPos val="b"/>
        <c:numFmt formatCode="ge" sourceLinked="1"/>
        <c:majorTickMark val="none"/>
        <c:minorTickMark val="none"/>
        <c:tickLblPos val="none"/>
        <c:crossAx val="118818688"/>
        <c:crosses val="autoZero"/>
        <c:auto val="1"/>
        <c:lblOffset val="100"/>
        <c:baseTimeUnit val="years"/>
      </c:dateAx>
      <c:valAx>
        <c:axId val="118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23"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静岡県　御殿場市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c r="AE8" s="49"/>
      <c r="AF8" s="49"/>
      <c r="AG8" s="49"/>
      <c r="AH8" s="49"/>
      <c r="AI8" s="49"/>
      <c r="AJ8" s="49"/>
      <c r="AK8" s="4"/>
      <c r="AL8" s="50">
        <f>データ!S6</f>
        <v>89178</v>
      </c>
      <c r="AM8" s="50"/>
      <c r="AN8" s="50"/>
      <c r="AO8" s="50"/>
      <c r="AP8" s="50"/>
      <c r="AQ8" s="50"/>
      <c r="AR8" s="50"/>
      <c r="AS8" s="50"/>
      <c r="AT8" s="45">
        <f>データ!T6</f>
        <v>194.9</v>
      </c>
      <c r="AU8" s="45"/>
      <c r="AV8" s="45"/>
      <c r="AW8" s="45"/>
      <c r="AX8" s="45"/>
      <c r="AY8" s="45"/>
      <c r="AZ8" s="45"/>
      <c r="BA8" s="45"/>
      <c r="BB8" s="45">
        <f>データ!U6</f>
        <v>457.56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1.39</v>
      </c>
      <c r="Q10" s="45"/>
      <c r="R10" s="45"/>
      <c r="S10" s="45"/>
      <c r="T10" s="45"/>
      <c r="U10" s="45"/>
      <c r="V10" s="45"/>
      <c r="W10" s="45">
        <f>データ!Q6</f>
        <v>100.89</v>
      </c>
      <c r="X10" s="45"/>
      <c r="Y10" s="45"/>
      <c r="Z10" s="45"/>
      <c r="AA10" s="45"/>
      <c r="AB10" s="45"/>
      <c r="AC10" s="45"/>
      <c r="AD10" s="50">
        <f>データ!R6</f>
        <v>2160</v>
      </c>
      <c r="AE10" s="50"/>
      <c r="AF10" s="50"/>
      <c r="AG10" s="50"/>
      <c r="AH10" s="50"/>
      <c r="AI10" s="50"/>
      <c r="AJ10" s="50"/>
      <c r="AK10" s="2"/>
      <c r="AL10" s="50">
        <f>データ!V6</f>
        <v>1230</v>
      </c>
      <c r="AM10" s="50"/>
      <c r="AN10" s="50"/>
      <c r="AO10" s="50"/>
      <c r="AP10" s="50"/>
      <c r="AQ10" s="50"/>
      <c r="AR10" s="50"/>
      <c r="AS10" s="50"/>
      <c r="AT10" s="45">
        <f>データ!W6</f>
        <v>0.3</v>
      </c>
      <c r="AU10" s="45"/>
      <c r="AV10" s="45"/>
      <c r="AW10" s="45"/>
      <c r="AX10" s="45"/>
      <c r="AY10" s="45"/>
      <c r="AZ10" s="45"/>
      <c r="BA10" s="45"/>
      <c r="BB10" s="45">
        <f>データ!X6</f>
        <v>4100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222151</v>
      </c>
      <c r="D6" s="33">
        <f t="shared" si="3"/>
        <v>47</v>
      </c>
      <c r="E6" s="33">
        <f t="shared" si="3"/>
        <v>17</v>
      </c>
      <c r="F6" s="33">
        <f t="shared" si="3"/>
        <v>5</v>
      </c>
      <c r="G6" s="33">
        <f t="shared" si="3"/>
        <v>0</v>
      </c>
      <c r="H6" s="33" t="str">
        <f t="shared" si="3"/>
        <v>静岡県　御殿場市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1.39</v>
      </c>
      <c r="Q6" s="34">
        <f t="shared" si="3"/>
        <v>100.89</v>
      </c>
      <c r="R6" s="34">
        <f t="shared" si="3"/>
        <v>2160</v>
      </c>
      <c r="S6" s="34">
        <f t="shared" si="3"/>
        <v>89178</v>
      </c>
      <c r="T6" s="34">
        <f t="shared" si="3"/>
        <v>194.9</v>
      </c>
      <c r="U6" s="34">
        <f t="shared" si="3"/>
        <v>457.56</v>
      </c>
      <c r="V6" s="34">
        <f t="shared" si="3"/>
        <v>1230</v>
      </c>
      <c r="W6" s="34">
        <f t="shared" si="3"/>
        <v>0.3</v>
      </c>
      <c r="X6" s="34">
        <f t="shared" si="3"/>
        <v>4100</v>
      </c>
      <c r="Y6" s="35">
        <f>IF(Y7="",NA(),Y7)</f>
        <v>72.39</v>
      </c>
      <c r="Z6" s="35">
        <f t="shared" ref="Z6:AH6" si="4">IF(Z7="",NA(),Z7)</f>
        <v>76.38</v>
      </c>
      <c r="AA6" s="35">
        <f t="shared" si="4"/>
        <v>74.760000000000005</v>
      </c>
      <c r="AB6" s="35">
        <f t="shared" si="4"/>
        <v>79.319999999999993</v>
      </c>
      <c r="AC6" s="35">
        <f t="shared" si="4"/>
        <v>77.58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805.04</v>
      </c>
      <c r="BG6" s="35">
        <f t="shared" ref="BG6:BO6" si="7">IF(BG7="",NA(),BG7)</f>
        <v>796.78</v>
      </c>
      <c r="BH6" s="35">
        <f t="shared" si="7"/>
        <v>749.3</v>
      </c>
      <c r="BI6" s="35">
        <f t="shared" si="7"/>
        <v>678.01</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35.72</v>
      </c>
      <c r="BR6" s="35">
        <f t="shared" ref="BR6:BZ6" si="8">IF(BR7="",NA(),BR7)</f>
        <v>34.340000000000003</v>
      </c>
      <c r="BS6" s="35">
        <f t="shared" si="8"/>
        <v>34.340000000000003</v>
      </c>
      <c r="BT6" s="35">
        <f t="shared" si="8"/>
        <v>37.380000000000003</v>
      </c>
      <c r="BU6" s="35">
        <f t="shared" si="8"/>
        <v>46.11</v>
      </c>
      <c r="BV6" s="35">
        <f t="shared" si="8"/>
        <v>42.48</v>
      </c>
      <c r="BW6" s="35">
        <f t="shared" si="8"/>
        <v>41.04</v>
      </c>
      <c r="BX6" s="35">
        <f t="shared" si="8"/>
        <v>41.08</v>
      </c>
      <c r="BY6" s="35">
        <f t="shared" si="8"/>
        <v>41.34</v>
      </c>
      <c r="BZ6" s="35">
        <f t="shared" si="8"/>
        <v>40.06</v>
      </c>
      <c r="CA6" s="34" t="str">
        <f>IF(CA7="","",IF(CA7="-","【-】","【"&amp;SUBSTITUTE(TEXT(CA7,"#,##0.00"),"-","△")&amp;"】"))</f>
        <v>【55.73】</v>
      </c>
      <c r="CB6" s="35">
        <f>IF(CB7="",NA(),CB7)</f>
        <v>310.93</v>
      </c>
      <c r="CC6" s="35">
        <f t="shared" ref="CC6:CK6" si="9">IF(CC7="",NA(),CC7)</f>
        <v>325.95</v>
      </c>
      <c r="CD6" s="35">
        <f t="shared" si="9"/>
        <v>334.22</v>
      </c>
      <c r="CE6" s="35">
        <f t="shared" si="9"/>
        <v>308.72000000000003</v>
      </c>
      <c r="CF6" s="35">
        <f t="shared" si="9"/>
        <v>251.61</v>
      </c>
      <c r="CG6" s="35">
        <f t="shared" si="9"/>
        <v>343.8</v>
      </c>
      <c r="CH6" s="35">
        <f t="shared" si="9"/>
        <v>357.08</v>
      </c>
      <c r="CI6" s="35">
        <f t="shared" si="9"/>
        <v>378.08</v>
      </c>
      <c r="CJ6" s="35">
        <f t="shared" si="9"/>
        <v>357.49</v>
      </c>
      <c r="CK6" s="35">
        <f t="shared" si="9"/>
        <v>355.22</v>
      </c>
      <c r="CL6" s="34" t="str">
        <f>IF(CL7="","",IF(CL7="-","【-】","【"&amp;SUBSTITUTE(TEXT(CL7,"#,##0.00"),"-","△")&amp;"】"))</f>
        <v>【276.78】</v>
      </c>
      <c r="CM6" s="35">
        <f>IF(CM7="",NA(),CM7)</f>
        <v>100</v>
      </c>
      <c r="CN6" s="35">
        <f t="shared" ref="CN6:CV6" si="10">IF(CN7="",NA(),CN7)</f>
        <v>72.790000000000006</v>
      </c>
      <c r="CO6" s="35">
        <f t="shared" si="10"/>
        <v>71.599999999999994</v>
      </c>
      <c r="CP6" s="35">
        <f t="shared" si="10"/>
        <v>73.989999999999995</v>
      </c>
      <c r="CQ6" s="35">
        <f t="shared" si="10"/>
        <v>72.790000000000006</v>
      </c>
      <c r="CR6" s="35">
        <f t="shared" si="10"/>
        <v>46.06</v>
      </c>
      <c r="CS6" s="35">
        <f t="shared" si="10"/>
        <v>45.95</v>
      </c>
      <c r="CT6" s="35">
        <f t="shared" si="10"/>
        <v>44.69</v>
      </c>
      <c r="CU6" s="35">
        <f t="shared" si="10"/>
        <v>44.69</v>
      </c>
      <c r="CV6" s="35">
        <f t="shared" si="10"/>
        <v>42.84</v>
      </c>
      <c r="CW6" s="34" t="str">
        <f>IF(CW7="","",IF(CW7="-","【-】","【"&amp;SUBSTITUTE(TEXT(CW7,"#,##0.00"),"-","△")&amp;"】"))</f>
        <v>【59.15】</v>
      </c>
      <c r="CX6" s="35">
        <f>IF(CX7="",NA(),CX7)</f>
        <v>94.77</v>
      </c>
      <c r="CY6" s="35">
        <f t="shared" ref="CY6:DG6" si="11">IF(CY7="",NA(),CY7)</f>
        <v>94.8</v>
      </c>
      <c r="CZ6" s="35">
        <f t="shared" si="11"/>
        <v>94.81</v>
      </c>
      <c r="DA6" s="35">
        <f t="shared" si="11"/>
        <v>94.99</v>
      </c>
      <c r="DB6" s="35">
        <f t="shared" si="11"/>
        <v>80.73</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222151</v>
      </c>
      <c r="D7" s="37">
        <v>47</v>
      </c>
      <c r="E7" s="37">
        <v>17</v>
      </c>
      <c r="F7" s="37">
        <v>5</v>
      </c>
      <c r="G7" s="37">
        <v>0</v>
      </c>
      <c r="H7" s="37" t="s">
        <v>109</v>
      </c>
      <c r="I7" s="37" t="s">
        <v>110</v>
      </c>
      <c r="J7" s="37" t="s">
        <v>111</v>
      </c>
      <c r="K7" s="37" t="s">
        <v>112</v>
      </c>
      <c r="L7" s="37" t="s">
        <v>113</v>
      </c>
      <c r="M7" s="37"/>
      <c r="N7" s="38" t="s">
        <v>114</v>
      </c>
      <c r="O7" s="38" t="s">
        <v>115</v>
      </c>
      <c r="P7" s="38">
        <v>1.39</v>
      </c>
      <c r="Q7" s="38">
        <v>100.89</v>
      </c>
      <c r="R7" s="38">
        <v>2160</v>
      </c>
      <c r="S7" s="38">
        <v>89178</v>
      </c>
      <c r="T7" s="38">
        <v>194.9</v>
      </c>
      <c r="U7" s="38">
        <v>457.56</v>
      </c>
      <c r="V7" s="38">
        <v>1230</v>
      </c>
      <c r="W7" s="38">
        <v>0.3</v>
      </c>
      <c r="X7" s="38">
        <v>4100</v>
      </c>
      <c r="Y7" s="38">
        <v>72.39</v>
      </c>
      <c r="Z7" s="38">
        <v>76.38</v>
      </c>
      <c r="AA7" s="38">
        <v>74.760000000000005</v>
      </c>
      <c r="AB7" s="38">
        <v>79.319999999999993</v>
      </c>
      <c r="AC7" s="38">
        <v>77.58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805.04</v>
      </c>
      <c r="BG7" s="38">
        <v>796.78</v>
      </c>
      <c r="BH7" s="38">
        <v>749.3</v>
      </c>
      <c r="BI7" s="38">
        <v>678.01</v>
      </c>
      <c r="BJ7" s="38">
        <v>0</v>
      </c>
      <c r="BK7" s="38">
        <v>1144.05</v>
      </c>
      <c r="BL7" s="38">
        <v>1117.1099999999999</v>
      </c>
      <c r="BM7" s="38">
        <v>1161.05</v>
      </c>
      <c r="BN7" s="38">
        <v>979.89</v>
      </c>
      <c r="BO7" s="38">
        <v>1051.43</v>
      </c>
      <c r="BP7" s="38">
        <v>914.53</v>
      </c>
      <c r="BQ7" s="38">
        <v>35.72</v>
      </c>
      <c r="BR7" s="38">
        <v>34.340000000000003</v>
      </c>
      <c r="BS7" s="38">
        <v>34.340000000000003</v>
      </c>
      <c r="BT7" s="38">
        <v>37.380000000000003</v>
      </c>
      <c r="BU7" s="38">
        <v>46.11</v>
      </c>
      <c r="BV7" s="38">
        <v>42.48</v>
      </c>
      <c r="BW7" s="38">
        <v>41.04</v>
      </c>
      <c r="BX7" s="38">
        <v>41.08</v>
      </c>
      <c r="BY7" s="38">
        <v>41.34</v>
      </c>
      <c r="BZ7" s="38">
        <v>40.06</v>
      </c>
      <c r="CA7" s="38">
        <v>55.73</v>
      </c>
      <c r="CB7" s="38">
        <v>310.93</v>
      </c>
      <c r="CC7" s="38">
        <v>325.95</v>
      </c>
      <c r="CD7" s="38">
        <v>334.22</v>
      </c>
      <c r="CE7" s="38">
        <v>308.72000000000003</v>
      </c>
      <c r="CF7" s="38">
        <v>251.61</v>
      </c>
      <c r="CG7" s="38">
        <v>343.8</v>
      </c>
      <c r="CH7" s="38">
        <v>357.08</v>
      </c>
      <c r="CI7" s="38">
        <v>378.08</v>
      </c>
      <c r="CJ7" s="38">
        <v>357.49</v>
      </c>
      <c r="CK7" s="38">
        <v>355.22</v>
      </c>
      <c r="CL7" s="38">
        <v>276.77999999999997</v>
      </c>
      <c r="CM7" s="38">
        <v>100</v>
      </c>
      <c r="CN7" s="38">
        <v>72.790000000000006</v>
      </c>
      <c r="CO7" s="38">
        <v>71.599999999999994</v>
      </c>
      <c r="CP7" s="38">
        <v>73.989999999999995</v>
      </c>
      <c r="CQ7" s="38">
        <v>72.790000000000006</v>
      </c>
      <c r="CR7" s="38">
        <v>46.06</v>
      </c>
      <c r="CS7" s="38">
        <v>45.95</v>
      </c>
      <c r="CT7" s="38">
        <v>44.69</v>
      </c>
      <c r="CU7" s="38">
        <v>44.69</v>
      </c>
      <c r="CV7" s="38">
        <v>42.84</v>
      </c>
      <c r="CW7" s="38">
        <v>59.15</v>
      </c>
      <c r="CX7" s="38">
        <v>94.77</v>
      </c>
      <c r="CY7" s="38">
        <v>94.8</v>
      </c>
      <c r="CZ7" s="38">
        <v>94.81</v>
      </c>
      <c r="DA7" s="38">
        <v>94.99</v>
      </c>
      <c r="DB7" s="38">
        <v>80.73</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2181</cp:lastModifiedBy>
  <cp:lastPrinted>2018-02-08T23:40:01Z</cp:lastPrinted>
  <dcterms:created xsi:type="dcterms:W3CDTF">2017-12-25T02:29:47Z</dcterms:created>
  <dcterms:modified xsi:type="dcterms:W3CDTF">2018-02-08T23:40:14Z</dcterms:modified>
  <cp:category/>
</cp:coreProperties>
</file>