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81\Desktop\下水道課依頼用\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<sst xmlns="http://schemas.openxmlformats.org/spreadsheetml/2006/main" count="239" uniqueCount="124">
  <si>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</si>
  <si>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</si>
  <si>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</si>
  <si>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</si>
  <si>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</si>
  <si>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</si>
  <si>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</si>
  <si>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</si>
  <si>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</si>
  <si>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</si>
  <si>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</si>
  <si>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</si>
  <si>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</si>
  <si>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</si>
  <si>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</si>
  <si>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</si>
  <si>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</si>
  <si>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</si>
  <si>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</si>
  <si>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</si>
  <si>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</si>
  <si>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</si>
  <si>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</si>
  <si>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</si>
  <si>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</si>
  <si>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</si>
  <si>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</si>
  <si>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</si>
  <si>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</si>
  <si>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</si>
  <si>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</si>
  <si>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</si>
  <si>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</si>
  <si>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</si>
  <si>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</si>
  <si>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</si>
  <si>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</si>
  <si>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</si>
  <si>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</si>
  <si>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</si>
  <si>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</si>
  <si>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</si>
  <si>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</si>
  <si>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</si>
  <si>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</si>
  <si>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</si>
  <si>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</si>
  <si>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</si>
  <si>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</si>
  <si>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</si>
  <si>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</si>
  <si>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</si>
  <si>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</si>
  <si>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</si>
  <si>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</si>
  <si>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</si>
  <si>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</si>
  <si>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</si>
  <si>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</si>
  <si>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</si>
  <si>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</si>
  <si>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</si>
  <si>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</si>
  <si>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</si>
  <si>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</si>
  <si>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</si>
  <si>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</si>
  <si>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</si>
  <si>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</si>
  <si>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</si>
  <si>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</si>
  <si>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</si>
  <si>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</si>
  <si>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</si>
  <si>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</si>
  <si>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</si>
  <si>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</si>
  <si>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</si>
  <si>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</si>
  <si>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</si>
  <si>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</si>
  <si>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</si>
  <si>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</si>
  <si>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</si>
  <si>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</si>
  <si>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</si>
  <si>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</si>
  <si>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</si>
  <si>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</si>
  <si>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</si>
  <si>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</si>
  <si>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</si>
  <si>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</si>
  <si>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</si>
  <si>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</si>
  <si>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</si>
  <si>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</si>
  <si>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</si>
  <si>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</si>
  <si>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</si>
  <si>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</si>
  <si>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</si>
  <si>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</si>
  <si>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</si>
  <si>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</si>
  <si>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</si>
  <si>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</si>
  <si>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</si>
  <si>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</si>
  <si>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御殿場市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</si>
  <si>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</si>
  <si>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</si>
  <si>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</si>
  <si>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</si>
  <si>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</si>
  <si>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</si>
  <si>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</si>
  <si>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</si>
  <si>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</si>
  <si>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</si>
  <si>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</si>
  <si>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御殿場市の公共下水道事業は、昭和63年より整備を開始し、平成6年に供用を開始した。このため、初期に布設した管渠でも経過年数が30年未満となっており、老朽化は維持管理上の大きな問題とはなっていない。今後に関しては、平成28年度に策定したストックマネジメント計画にもとづき、計画的な点検・調査及び修繕・改築を行う予定である。
  終末処理場については、平成25年度に策定した御殿場浄化センター長寿命化計画にもとづき改築・更新を行っている。</t>
    <rPh sb="2" eb="6">
      <t>ゴテンバシ</t>
    </rPh>
    <rPh sb="7" eb="12">
      <t>コウキョウゲスイドウ</t>
    </rPh>
    <rPh sb="12" eb="14">
      <t>ジギョウ</t>
    </rPh>
    <rPh sb="16" eb="18">
      <t>ショウワ</t>
    </rPh>
    <rPh sb="20" eb="21">
      <t>ネン</t>
    </rPh>
    <rPh sb="23" eb="25">
      <t>セイビ</t>
    </rPh>
    <rPh sb="26" eb="28">
      <t>カイシ</t>
    </rPh>
    <rPh sb="30" eb="32">
      <t>ヘイセイ</t>
    </rPh>
    <rPh sb="33" eb="34">
      <t>ネン</t>
    </rPh>
    <rPh sb="35" eb="37">
      <t>キョウヨウ</t>
    </rPh>
    <rPh sb="38" eb="40">
      <t>カイシ</t>
    </rPh>
    <rPh sb="48" eb="50">
      <t>ショキ</t>
    </rPh>
    <rPh sb="51" eb="53">
      <t>フセツ</t>
    </rPh>
    <rPh sb="55" eb="56">
      <t>クダ</t>
    </rPh>
    <rPh sb="56" eb="57">
      <t>キョ</t>
    </rPh>
    <rPh sb="59" eb="61">
      <t>ケイカ</t>
    </rPh>
    <rPh sb="61" eb="63">
      <t>ネンスウ</t>
    </rPh>
    <rPh sb="66" eb="67">
      <t>ネン</t>
    </rPh>
    <rPh sb="67" eb="69">
      <t>ミマン</t>
    </rPh>
    <rPh sb="76" eb="79">
      <t>ロウキュウカ</t>
    </rPh>
    <rPh sb="80" eb="84">
      <t>イジカンリ</t>
    </rPh>
    <rPh sb="84" eb="85">
      <t>ジョウ</t>
    </rPh>
    <rPh sb="86" eb="87">
      <t>オオ</t>
    </rPh>
    <rPh sb="89" eb="91">
      <t>モンダイ</t>
    </rPh>
    <rPh sb="100" eb="102">
      <t>コンゴ</t>
    </rPh>
    <rPh sb="103" eb="104">
      <t>カン</t>
    </rPh>
    <rPh sb="108" eb="110">
      <t>ヘイセイ</t>
    </rPh>
    <rPh sb="112" eb="114">
      <t>ネンド</t>
    </rPh>
    <rPh sb="115" eb="117">
      <t>サクテイ</t>
    </rPh>
    <rPh sb="129" eb="131">
      <t>ケイカク</t>
    </rPh>
    <rPh sb="137" eb="140">
      <t>ケイカクテキ</t>
    </rPh>
    <rPh sb="141" eb="143">
      <t>テンケン</t>
    </rPh>
    <rPh sb="144" eb="146">
      <t>チョウサ</t>
    </rPh>
    <rPh sb="146" eb="147">
      <t>オヨ</t>
    </rPh>
    <rPh sb="148" eb="150">
      <t>シュウゼン</t>
    </rPh>
    <rPh sb="151" eb="153">
      <t>カイチク</t>
    </rPh>
    <rPh sb="154" eb="155">
      <t>オコナ</t>
    </rPh>
    <rPh sb="156" eb="158">
      <t>ヨテイ</t>
    </rPh>
    <rPh sb="165" eb="170">
      <t>シュウマツショリジョウ</t>
    </rPh>
    <rPh sb="176" eb="178">
      <t>ヘイセイ</t>
    </rPh>
    <rPh sb="180" eb="182">
      <t>ネンド</t>
    </rPh>
    <rPh sb="183" eb="185">
      <t>サクテイ</t>
    </rPh>
    <rPh sb="187" eb="190">
      <t>ゴテンバ</t>
    </rPh>
    <rPh sb="190" eb="192">
      <t>ジョウカ</t>
    </rPh>
    <rPh sb="196" eb="202">
      <t>チョウジュミョウ</t>
    </rPh>
    <rPh sb="207" eb="209">
      <t>カイチク</t>
    </rPh>
    <rPh sb="210" eb="212">
      <t>コウシン</t>
    </rPh>
    <rPh sb="213" eb="214">
      <t>オコナ</t>
    </rPh>
    <phoneticPr fontId="4"/>
  </si>
  <si>
    <t>　御殿場市公共下水道事業は、平成31年度からの地方公営企業法の適用を目指しており、企業会計方式での運営により減価償却費等が明確になることで、より実態に則した経営が可能になると考えられる。
　これにより独立採算の理念にもとづく経営がこれまで以上に求められることになるため、一般会計からの繰入金や使用料水準の適正化に向けた検討を進めるとともに、区域の見直しや改築・修繕計画の策定などを通して、中長期的に持続可能な経営を目指していきたい。</t>
    <rPh sb="1" eb="10">
      <t>ゴテンバシコウキョウゲスイドウ</t>
    </rPh>
    <rPh sb="10" eb="12">
      <t>ジギョウ</t>
    </rPh>
    <rPh sb="14" eb="16">
      <t>ヘイセイ</t>
    </rPh>
    <rPh sb="18" eb="20">
      <t>ネンド</t>
    </rPh>
    <rPh sb="23" eb="25">
      <t>チホウ</t>
    </rPh>
    <rPh sb="25" eb="29">
      <t>コウエイキギョウ</t>
    </rPh>
    <rPh sb="29" eb="30">
      <t>ホウ</t>
    </rPh>
    <rPh sb="31" eb="33">
      <t>テキヨウ</t>
    </rPh>
    <rPh sb="34" eb="36">
      <t>メザ</t>
    </rPh>
    <rPh sb="41" eb="43">
      <t>キギョウ</t>
    </rPh>
    <rPh sb="43" eb="45">
      <t>カイケイ</t>
    </rPh>
    <rPh sb="45" eb="47">
      <t>ホウシキ</t>
    </rPh>
    <rPh sb="49" eb="51">
      <t>ウンエイ</t>
    </rPh>
    <rPh sb="54" eb="59">
      <t>ゲンカショウキャクヒ</t>
    </rPh>
    <rPh sb="59" eb="60">
      <t>トウ</t>
    </rPh>
    <rPh sb="61" eb="63">
      <t>メイカク</t>
    </rPh>
    <rPh sb="72" eb="74">
      <t>ジッタイ</t>
    </rPh>
    <rPh sb="75" eb="76">
      <t>ソク</t>
    </rPh>
    <rPh sb="78" eb="80">
      <t>ケイエイ</t>
    </rPh>
    <rPh sb="81" eb="83">
      <t>カノウ</t>
    </rPh>
    <rPh sb="87" eb="88">
      <t>カンガ</t>
    </rPh>
    <rPh sb="100" eb="104">
      <t>ドクリツサイサン</t>
    </rPh>
    <rPh sb="105" eb="107">
      <t>リネン</t>
    </rPh>
    <rPh sb="112" eb="114">
      <t>ケイエイ</t>
    </rPh>
    <rPh sb="119" eb="121">
      <t>イジョウ</t>
    </rPh>
    <rPh sb="122" eb="123">
      <t>モト</t>
    </rPh>
    <rPh sb="135" eb="139">
      <t>イッパンカイケイ</t>
    </rPh>
    <rPh sb="142" eb="145">
      <t>クリイレキン</t>
    </rPh>
    <rPh sb="146" eb="149">
      <t>シヨウリョウ</t>
    </rPh>
    <rPh sb="149" eb="151">
      <t>スイジュン</t>
    </rPh>
    <rPh sb="152" eb="155">
      <t>テキセイカ</t>
    </rPh>
    <rPh sb="156" eb="157">
      <t>ム</t>
    </rPh>
    <rPh sb="159" eb="161">
      <t>ケントウ</t>
    </rPh>
    <rPh sb="162" eb="163">
      <t>スス</t>
    </rPh>
    <rPh sb="170" eb="172">
      <t>クイキ</t>
    </rPh>
    <rPh sb="173" eb="175">
      <t>ミナオ</t>
    </rPh>
    <rPh sb="177" eb="179">
      <t>カイチク</t>
    </rPh>
    <rPh sb="180" eb="182">
      <t>シュウゼン</t>
    </rPh>
    <rPh sb="182" eb="184">
      <t>ケイカク</t>
    </rPh>
    <rPh sb="185" eb="187">
      <t>サクテイ</t>
    </rPh>
    <rPh sb="190" eb="191">
      <t>トオ</t>
    </rPh>
    <rPh sb="194" eb="197">
      <t>チュウチョウキ</t>
    </rPh>
    <rPh sb="197" eb="198">
      <t>テキ</t>
    </rPh>
    <rPh sb="199" eb="201">
      <t>ジゾク</t>
    </rPh>
    <rPh sb="201" eb="203">
      <t>カノウ</t>
    </rPh>
    <rPh sb="204" eb="206">
      <t>ケイエイ</t>
    </rPh>
    <rPh sb="207" eb="209">
      <t>メザ</t>
    </rPh>
    <phoneticPr fontId="4"/>
  </si>
  <si>
    <t xml:space="preserve">  経営の健全性に係る指標（④・⑤・⑥）に改善が見られるが、これは一般会計繰入金の「分流式下水道等に要する経費」の基準額について、平成22年度に示された算定方法にもとづく計上を行ったためである。
  一方で効率性を示す指標（⑦・⑧）の改善は、直接的に経営状態の向上に寄与しているといえるが、類似企業平均や全国平均を考慮すると、今後の上げ幅には限界があると考えられる。
  以上から中長期的な経営改善のためには使用料の適正化が必要になるものと考え、現在（平成29年度）、御殿場市公共下水道審議会において検討を行ってる。</t>
    <rPh sb="2" eb="4">
      <t>ケイエイ</t>
    </rPh>
    <rPh sb="5" eb="8">
      <t>ケンゼンセイ</t>
    </rPh>
    <rPh sb="9" eb="10">
      <t>カカ</t>
    </rPh>
    <rPh sb="11" eb="13">
      <t>シヒョウ</t>
    </rPh>
    <rPh sb="21" eb="23">
      <t>カイゼン</t>
    </rPh>
    <rPh sb="24" eb="25">
      <t>ミ</t>
    </rPh>
    <rPh sb="100" eb="102">
      <t>イッポウ</t>
    </rPh>
    <rPh sb="103" eb="106">
      <t>コウリツセイ</t>
    </rPh>
    <rPh sb="107" eb="108">
      <t>シメ</t>
    </rPh>
    <rPh sb="109" eb="111">
      <t>シヒョウ</t>
    </rPh>
    <rPh sb="117" eb="119">
      <t>カイゼン</t>
    </rPh>
    <rPh sb="121" eb="124">
      <t>チョクセツテキ</t>
    </rPh>
    <rPh sb="125" eb="127">
      <t>ケイエイ</t>
    </rPh>
    <rPh sb="127" eb="129">
      <t>ジョウタイ</t>
    </rPh>
    <rPh sb="130" eb="132">
      <t>コウジョウ</t>
    </rPh>
    <rPh sb="133" eb="135">
      <t>キヨ</t>
    </rPh>
    <rPh sb="145" eb="147">
      <t>ルイジ</t>
    </rPh>
    <rPh sb="147" eb="149">
      <t>キギョウ</t>
    </rPh>
    <rPh sb="149" eb="151">
      <t>ヘイキン</t>
    </rPh>
    <rPh sb="152" eb="156">
      <t>ゼンコクヘイキン</t>
    </rPh>
    <rPh sb="157" eb="159">
      <t>コウリョ</t>
    </rPh>
    <rPh sb="163" eb="165">
      <t>コンゴ</t>
    </rPh>
    <rPh sb="166" eb="167">
      <t>ア</t>
    </rPh>
    <rPh sb="168" eb="169">
      <t>ハバ</t>
    </rPh>
    <rPh sb="171" eb="173">
      <t>ゲンカイ</t>
    </rPh>
    <rPh sb="177" eb="178">
      <t>カンガ</t>
    </rPh>
    <rPh sb="186" eb="188">
      <t>イジョウ</t>
    </rPh>
    <rPh sb="190" eb="193">
      <t>チュウチョウキ</t>
    </rPh>
    <rPh sb="193" eb="194">
      <t>テキ</t>
    </rPh>
    <rPh sb="195" eb="197">
      <t>ケイエイ</t>
    </rPh>
    <rPh sb="197" eb="199">
      <t>カイゼン</t>
    </rPh>
    <rPh sb="204" eb="207">
      <t>シヨウリョウ</t>
    </rPh>
    <rPh sb="208" eb="211">
      <t>テキセイカ</t>
    </rPh>
    <rPh sb="212" eb="214">
      <t>ヒツヨウ</t>
    </rPh>
    <rPh sb="220" eb="221">
      <t>カンガ</t>
    </rPh>
    <rPh sb="223" eb="225">
      <t>ゲンザイ</t>
    </rPh>
    <rPh sb="226" eb="228">
      <t>ヘイセイ</t>
    </rPh>
    <rPh sb="230" eb="232">
      <t>ネンド</t>
    </rPh>
    <rPh sb="250" eb="252">
      <t>ケントウ</t>
    </rPh>
    <rPh sb="253" eb="25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</si>
</sst>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3-4EA0-8FBB-10FDB8F2267F}"/>
            </c:ext>
          </c:extLst>
        </c:ser>
        <c:dLbls>
          <c:showLegendKey val="0"/>
          <c:showVal val="0"/>
          <c:showCatName val="0"/>
          <c:showSerName val="0"/>
          <c:showPercent val="0"/>
          <c:showBubbleSize val="0"/>
        </c:dLbls>
        <c:gapWidth val="150"/>
        <c:axId val="100264192"/>
        <c:axId val="11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0.06</c:v>
                </c:pt>
                <c:pt idx="2">
                  <c:v>0.05</c:v>
                </c:pt>
                <c:pt idx="3">
                  <c:v>0.04</c:v>
                </c:pt>
                <c:pt idx="4">
                  <c:v>0.05</c:v>
                </c:pt>
              </c:numCache>
            </c:numRef>
          </c:val>
          <c:smooth val="0"/>
          <c:extLst>
            <c:ext xmlns:c16="http://schemas.microsoft.com/office/drawing/2014/chart" uri="{C3380CC4-5D6E-409C-BE32-E72D297353CC}">
              <c16:uniqueId val="{00000001-0473-4EA0-8FBB-10FDB8F2267F}"/>
            </c:ext>
          </c:extLst>
        </c:ser>
        <c:dLbls>
          <c:showLegendKey val="0"/>
          <c:showVal val="0"/>
          <c:showCatName val="0"/>
          <c:showSerName val="0"/>
          <c:showPercent val="0"/>
          <c:showBubbleSize val="0"/>
        </c:dLbls>
        <c:marker val="1"/>
        <c:smooth val="0"/>
        <c:axId val="100264192"/>
        <c:axId val="118837632"/>
      </c:lineChart>
      <c:dateAx>
        <c:axId val="100264192"/>
        <c:scaling>
          <c:orientation val="minMax"/>
        </c:scaling>
        <c:delete val="1"/>
        <c:axPos val="b"/>
        <c:numFmt formatCode="ge" sourceLinked="1"/>
        <c:majorTickMark val="none"/>
        <c:minorTickMark val="none"/>
        <c:tickLblPos val="none"/>
        <c:crossAx val="118837632"/>
        <c:crosses val="autoZero"/>
        <c:auto val="1"/>
        <c:lblOffset val="100"/>
        <c:baseTimeUnit val="years"/>
      </c:dateAx>
      <c:valAx>
        <c:axId val="118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59.56</c:v>
                </c:pt>
                <c:pt idx="1">
                  <c:v>59.9</c:v>
                </c:pt>
                <c:pt idx="2">
                  <c:v>62.73</c:v>
                </c:pt>
                <c:pt idx="3">
                  <c:v>63.58</c:v>
                </c:pt>
                <c:pt idx="4">
                  <c:v>65.849999999999994</c:v>
                </c:pt>
              </c:numCache>
            </c:numRef>
          </c:val>
          <c:extLst>
            <c:ext xmlns:c16="http://schemas.microsoft.com/office/drawing/2014/chart" uri="{C3380CC4-5D6E-409C-BE32-E72D297353CC}">
              <c16:uniqueId val="{00000000-26E1-43DC-91D5-A16238B96C8E}"/>
            </c:ext>
          </c:extLst>
        </c:ser>
        <c:dLbls>
          <c:showLegendKey val="0"/>
          <c:showVal val="0"/>
          <c:showCatName val="0"/>
          <c:showSerName val="0"/>
          <c:showPercent val="0"/>
          <c:showBubbleSize val="0"/>
        </c:dLbls>
        <c:gapWidth val="150"/>
        <c:axId val="132025728"/>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56.94</c:v>
                </c:pt>
                <c:pt idx="2">
                  <c:v>58.28</c:v>
                </c:pt>
                <c:pt idx="3">
                  <c:v>56.67</c:v>
                </c:pt>
                <c:pt idx="4">
                  <c:v>58.04</c:v>
                </c:pt>
              </c:numCache>
            </c:numRef>
          </c:val>
          <c:smooth val="0"/>
          <c:extLst>
            <c:ext xmlns:c16="http://schemas.microsoft.com/office/drawing/2014/chart" uri="{C3380CC4-5D6E-409C-BE32-E72D297353CC}">
              <c16:uniqueId val="{00000001-26E1-43DC-91D5-A16238B96C8E}"/>
            </c:ext>
          </c:extLst>
        </c:ser>
        <c:dLbls>
          <c:showLegendKey val="0"/>
          <c:showVal val="0"/>
          <c:showCatName val="0"/>
          <c:showSerName val="0"/>
          <c:showPercent val="0"/>
          <c:showBubbleSize val="0"/>
        </c:dLbls>
        <c:marker val="1"/>
        <c:smooth val="0"/>
        <c:axId val="132025728"/>
        <c:axId val="132032000"/>
      </c:lineChart>
      <c:dateAx>
        <c:axId val="132025728"/>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c:v>
                </c:pt>
                <c:pt idx="1">
                  <c:v>85.88</c:v>
                </c:pt>
                <c:pt idx="2">
                  <c:v>89.59</c:v>
                </c:pt>
                <c:pt idx="3">
                  <c:v>93.01</c:v>
                </c:pt>
                <c:pt idx="4">
                  <c:v>94.04</c:v>
                </c:pt>
              </c:numCache>
            </c:numRef>
          </c:val>
          <c:extLst>
            <c:ext xmlns:c16="http://schemas.microsoft.com/office/drawing/2014/chart" uri="{C3380CC4-5D6E-409C-BE32-E72D297353CC}">
              <c16:uniqueId val="{00000000-6C0A-4807-B07A-BC128CAC6EED}"/>
            </c:ext>
          </c:extLst>
        </c:ser>
        <c:dLbls>
          <c:showLegendKey val="0"/>
          <c:showVal val="0"/>
          <c:showCatName val="0"/>
          <c:showSerName val="0"/>
          <c:showPercent val="0"/>
          <c:showBubbleSize val="0"/>
        </c:dLbls>
        <c:gapWidth val="150"/>
        <c:axId val="132103168"/>
        <c:axId val="1321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92.35</c:v>
                </c:pt>
                <c:pt idx="2">
                  <c:v>92.78</c:v>
                </c:pt>
                <c:pt idx="3">
                  <c:v>92.9</c:v>
                </c:pt>
                <c:pt idx="4">
                  <c:v>92.56</c:v>
                </c:pt>
              </c:numCache>
            </c:numRef>
          </c:val>
          <c:smooth val="0"/>
          <c:extLst>
            <c:ext xmlns:c16="http://schemas.microsoft.com/office/drawing/2014/chart" uri="{C3380CC4-5D6E-409C-BE32-E72D297353CC}">
              <c16:uniqueId val="{00000001-6C0A-4807-B07A-BC128CAC6EED}"/>
            </c:ext>
          </c:extLst>
        </c:ser>
        <c:dLbls>
          <c:showLegendKey val="0"/>
          <c:showVal val="0"/>
          <c:showCatName val="0"/>
          <c:showSerName val="0"/>
          <c:showPercent val="0"/>
          <c:showBubbleSize val="0"/>
        </c:dLbls>
        <c:marker val="1"/>
        <c:smooth val="0"/>
        <c:axId val="132103168"/>
        <c:axId val="132105344"/>
      </c:lineChart>
      <c:dateAx>
        <c:axId val="132103168"/>
        <c:scaling>
          <c:orientation val="minMax"/>
        </c:scaling>
        <c:delete val="1"/>
        <c:axPos val="b"/>
        <c:numFmt formatCode="ge" sourceLinked="1"/>
        <c:majorTickMark val="none"/>
        <c:minorTickMark val="none"/>
        <c:tickLblPos val="none"/>
        <c:crossAx val="132105344"/>
        <c:crosses val="autoZero"/>
        <c:auto val="1"/>
        <c:lblOffset val="100"/>
        <c:baseTimeUnit val="years"/>
      </c:dateAx>
      <c:valAx>
        <c:axId val="132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55.14</c:v>
                </c:pt>
                <c:pt idx="1">
                  <c:v>55.15</c:v>
                </c:pt>
                <c:pt idx="2">
                  <c:v>55.65</c:v>
                </c:pt>
                <c:pt idx="3">
                  <c:v>59.24</c:v>
                </c:pt>
                <c:pt idx="4">
                  <c:v>77.959999999999994</c:v>
                </c:pt>
              </c:numCache>
            </c:numRef>
          </c:val>
          <c:extLst>
            <c:ext xmlns:c16="http://schemas.microsoft.com/office/drawing/2014/chart" uri="{C3380CC4-5D6E-409C-BE32-E72D297353CC}">
              <c16:uniqueId val="{00000000-B007-4D99-A81F-4B3775EB149D}"/>
            </c:ext>
          </c:extLst>
        </c:ser>
        <c:dLbls>
          <c:showLegendKey val="0"/>
          <c:showVal val="0"/>
          <c:showCatName val="0"/>
          <c:showSerName val="0"/>
          <c:showPercent val="0"/>
          <c:showBubbleSize val="0"/>
        </c:dLbls>
        <c:gapWidth val="150"/>
        <c:axId val="90654592"/>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07-4D99-A81F-4B3775EB149D}"/>
            </c:ext>
          </c:extLst>
        </c:ser>
        <c:dLbls>
          <c:showLegendKey val="0"/>
          <c:showVal val="0"/>
          <c:showCatName val="0"/>
          <c:showSerName val="0"/>
          <c:showPercent val="0"/>
          <c:showBubbleSize val="0"/>
        </c:dLbls>
        <c:marker val="1"/>
        <c:smooth val="0"/>
        <c:axId val="90654592"/>
        <c:axId val="118321152"/>
      </c:lineChart>
      <c:dateAx>
        <c:axId val="90654592"/>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3-461E-9A99-D78F8A66DA09}"/>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3-461E-9A99-D78F8A66DA09}"/>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1-4B05-B96F-75BC9B20D08F}"/>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1-4B05-B96F-75BC9B20D08F}"/>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E-4B1D-871E-81D6EC43B34C}"/>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E-4B1D-871E-81D6EC43B34C}"/>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0-4736-9EC5-C128B9DEF8B0}"/>
            </c:ext>
          </c:extLst>
        </c:ser>
        <c:dLbls>
          <c:showLegendKey val="0"/>
          <c:showVal val="0"/>
          <c:showCatName val="0"/>
          <c:showSerName val="0"/>
          <c:showPercent val="0"/>
          <c:showBubbleSize val="0"/>
        </c:dLbls>
        <c:gapWidth val="150"/>
        <c:axId val="119218944"/>
        <c:axId val="11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0-4736-9EC5-C128B9DEF8B0}"/>
            </c:ext>
          </c:extLst>
        </c:ser>
        <c:dLbls>
          <c:showLegendKey val="0"/>
          <c:showVal val="0"/>
          <c:showCatName val="0"/>
          <c:showSerName val="0"/>
          <c:showPercent val="0"/>
          <c:showBubbleSize val="0"/>
        </c:dLbls>
        <c:marker val="1"/>
        <c:smooth val="0"/>
        <c:axId val="119218944"/>
        <c:axId val="119220864"/>
      </c:lineChart>
      <c:dateAx>
        <c:axId val="119218944"/>
        <c:scaling>
          <c:orientation val="minMax"/>
        </c:scaling>
        <c:delete val="1"/>
        <c:axPos val="b"/>
        <c:numFmt formatCode="ge" sourceLinked="1"/>
        <c:majorTickMark val="none"/>
        <c:minorTickMark val="none"/>
        <c:tickLblPos val="none"/>
        <c:crossAx val="119220864"/>
        <c:crosses val="autoZero"/>
        <c:auto val="1"/>
        <c:lblOffset val="100"/>
        <c:baseTimeUnit val="years"/>
      </c:dateAx>
      <c:valAx>
        <c:axId val="11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2015.63</c:v>
                </c:pt>
                <c:pt idx="1">
                  <c:v>1935.42</c:v>
                </c:pt>
                <c:pt idx="2">
                  <c:v>1764.68</c:v>
                </c:pt>
                <c:pt idx="3">
                  <c:v>1648.6</c:v>
                </c:pt>
                <c:pt idx="4">
                  <c:v>847.77</c:v>
                </c:pt>
              </c:numCache>
            </c:numRef>
          </c:val>
          <c:extLst>
            <c:ext xmlns:c16="http://schemas.microsoft.com/office/drawing/2014/chart" uri="{C3380CC4-5D6E-409C-BE32-E72D297353CC}">
              <c16:uniqueId val="{00000000-7953-4D42-BBB8-0163225DF658}"/>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1066.1600000000001</c:v>
                </c:pt>
                <c:pt idx="2">
                  <c:v>1117.27</c:v>
                </c:pt>
                <c:pt idx="3">
                  <c:v>1051.49</c:v>
                </c:pt>
                <c:pt idx="4">
                  <c:v>991.69</c:v>
                </c:pt>
              </c:numCache>
            </c:numRef>
          </c:val>
          <c:smooth val="0"/>
          <c:extLst>
            <c:ext xmlns:c16="http://schemas.microsoft.com/office/drawing/2014/chart" uri="{C3380CC4-5D6E-409C-BE32-E72D297353CC}">
              <c16:uniqueId val="{00000001-7953-4D42-BBB8-0163225DF658}"/>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38.380000000000003</c:v>
                </c:pt>
                <c:pt idx="1">
                  <c:v>38.6</c:v>
                </c:pt>
                <c:pt idx="2">
                  <c:v>38.89</c:v>
                </c:pt>
                <c:pt idx="3">
                  <c:v>42.03</c:v>
                </c:pt>
                <c:pt idx="4">
                  <c:v>61.96</c:v>
                </c:pt>
              </c:numCache>
            </c:numRef>
          </c:val>
          <c:extLst>
            <c:ext xmlns:c16="http://schemas.microsoft.com/office/drawing/2014/chart" uri="{C3380CC4-5D6E-409C-BE32-E72D297353CC}">
              <c16:uniqueId val="{00000000-A395-40F9-B745-29BC25E7C79D}"/>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76.91</c:v>
                </c:pt>
                <c:pt idx="2">
                  <c:v>76.33</c:v>
                </c:pt>
                <c:pt idx="3">
                  <c:v>80.11</c:v>
                </c:pt>
                <c:pt idx="4">
                  <c:v>84.53</c:v>
                </c:pt>
              </c:numCache>
            </c:numRef>
          </c:val>
          <c:smooth val="0"/>
          <c:extLst>
            <c:ext xmlns:c16="http://schemas.microsoft.com/office/drawing/2014/chart" uri="{C3380CC4-5D6E-409C-BE32-E72D297353CC}">
              <c16:uniqueId val="{00000001-A395-40F9-B745-29BC25E7C79D}"/>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325.02999999999997</c:v>
                </c:pt>
                <c:pt idx="1">
                  <c:v>323.33999999999997</c:v>
                </c:pt>
                <c:pt idx="2">
                  <c:v>328.49</c:v>
                </c:pt>
                <c:pt idx="3">
                  <c:v>305.22000000000003</c:v>
                </c:pt>
                <c:pt idx="4">
                  <c:v>207.27</c:v>
                </c:pt>
              </c:numCache>
            </c:numRef>
          </c:val>
          <c:extLst>
            <c:ext xmlns:c16="http://schemas.microsoft.com/office/drawing/2014/chart" uri="{C3380CC4-5D6E-409C-BE32-E72D297353CC}">
              <c16:uniqueId val="{00000000-4233-40CF-BF13-7CF2E56BE978}"/>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4233-40CF-BF13-7CF2E56BE978}"/>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43" zoomScale="115" zoomScaleNormal="11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御殿場市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c r="AE8" s="73"/>
      <c r="AF8" s="73"/>
      <c r="AG8" s="73"/>
      <c r="AH8" s="73"/>
      <c r="AI8" s="73"/>
      <c r="AJ8" s="73"/>
      <c r="AK8" s="4"/>
      <c r="AL8" s="67">
        <f>データ!S6</f>
        <v>89178</v>
      </c>
      <c r="AM8" s="67"/>
      <c r="AN8" s="67"/>
      <c r="AO8" s="67"/>
      <c r="AP8" s="67"/>
      <c r="AQ8" s="67"/>
      <c r="AR8" s="67"/>
      <c r="AS8" s="67"/>
      <c r="AT8" s="66">
        <f>データ!T6</f>
        <v>194.9</v>
      </c>
      <c r="AU8" s="66"/>
      <c r="AV8" s="66"/>
      <c r="AW8" s="66"/>
      <c r="AX8" s="66"/>
      <c r="AY8" s="66"/>
      <c r="AZ8" s="66"/>
      <c r="BA8" s="66"/>
      <c r="BB8" s="66">
        <f>データ!U6</f>
        <v>457.56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35.44</v>
      </c>
      <c r="Q10" s="66"/>
      <c r="R10" s="66"/>
      <c r="S10" s="66"/>
      <c r="T10" s="66"/>
      <c r="U10" s="66"/>
      <c r="V10" s="66"/>
      <c r="W10" s="66">
        <f>データ!Q6</f>
        <v>85.44</v>
      </c>
      <c r="X10" s="66"/>
      <c r="Y10" s="66"/>
      <c r="Z10" s="66"/>
      <c r="AA10" s="66"/>
      <c r="AB10" s="66"/>
      <c r="AC10" s="66"/>
      <c r="AD10" s="67">
        <f>データ!R6</f>
        <v>2160</v>
      </c>
      <c r="AE10" s="67"/>
      <c r="AF10" s="67"/>
      <c r="AG10" s="67"/>
      <c r="AH10" s="67"/>
      <c r="AI10" s="67"/>
      <c r="AJ10" s="67"/>
      <c r="AK10" s="2"/>
      <c r="AL10" s="67">
        <f>データ!V6</f>
        <v>31469</v>
      </c>
      <c r="AM10" s="67"/>
      <c r="AN10" s="67"/>
      <c r="AO10" s="67"/>
      <c r="AP10" s="67"/>
      <c r="AQ10" s="67"/>
      <c r="AR10" s="67"/>
      <c r="AS10" s="67"/>
      <c r="AT10" s="66">
        <f>データ!W6</f>
        <v>5.98</v>
      </c>
      <c r="AU10" s="66"/>
      <c r="AV10" s="66"/>
      <c r="AW10" s="66"/>
      <c r="AX10" s="66"/>
      <c r="AY10" s="66"/>
      <c r="AZ10" s="66"/>
      <c r="BA10" s="66"/>
      <c r="BB10" s="66">
        <f>データ!X6</f>
        <v>5262.37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222151</v>
      </c>
      <c r="D6" s="33">
        <f t="shared" si="3"/>
        <v>47</v>
      </c>
      <c r="E6" s="33">
        <f t="shared" si="3"/>
        <v>17</v>
      </c>
      <c r="F6" s="33">
        <f t="shared" si="3"/>
        <v>1</v>
      </c>
      <c r="G6" s="33">
        <f t="shared" si="3"/>
        <v>0</v>
      </c>
      <c r="H6" s="33" t="str">
        <f t="shared" si="3"/>
        <v>静岡県　御殿場市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35.44</v>
      </c>
      <c r="Q6" s="34">
        <f t="shared" si="3"/>
        <v>85.44</v>
      </c>
      <c r="R6" s="34">
        <f t="shared" si="3"/>
        <v>2160</v>
      </c>
      <c r="S6" s="34">
        <f t="shared" si="3"/>
        <v>89178</v>
      </c>
      <c r="T6" s="34">
        <f t="shared" si="3"/>
        <v>194.9</v>
      </c>
      <c r="U6" s="34">
        <f t="shared" si="3"/>
        <v>457.56</v>
      </c>
      <c r="V6" s="34">
        <f t="shared" si="3"/>
        <v>31469</v>
      </c>
      <c r="W6" s="34">
        <f t="shared" si="3"/>
        <v>5.98</v>
      </c>
      <c r="X6" s="34">
        <f t="shared" si="3"/>
        <v>5262.37</v>
      </c>
      <c r="Y6" s="35">
        <f>IF(Y7="",NA(),Y7)</f>
        <v>55.14</v>
      </c>
      <c r="Z6" s="35">
        <f t="shared" ref="Z6:AH6" si="4">IF(Z7="",NA(),Z7)</f>
        <v>55.15</v>
      </c>
      <c r="AA6" s="35">
        <f t="shared" si="4"/>
        <v>55.65</v>
      </c>
      <c r="AB6" s="35">
        <f t="shared" si="4"/>
        <v>59.24</v>
      </c>
      <c r="AC6" s="35">
        <f t="shared" si="4"/>
        <v>77.959999999999994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2015.63</v>
      </c>
      <c r="BG6" s="35">
        <f t="shared" ref="BG6:BO6" si="7">IF(BG7="",NA(),BG7)</f>
        <v>1935.42</v>
      </c>
      <c r="BH6" s="35">
        <f t="shared" si="7"/>
        <v>1764.68</v>
      </c>
      <c r="BI6" s="35">
        <f t="shared" si="7"/>
        <v>1648.6</v>
      </c>
      <c r="BJ6" s="35">
        <f t="shared" si="7"/>
        <v>847.77</v>
      </c>
      <c r="BK6" s="35">
        <f t="shared" si="7"/>
        <v>1252.8800000000001</v>
      </c>
      <c r="BL6" s="35">
        <f t="shared" si="7"/>
        <v>1066.1600000000001</v>
      </c>
      <c r="BM6" s="35">
        <f t="shared" si="7"/>
        <v>1117.27</v>
      </c>
      <c r="BN6" s="35">
        <f t="shared" si="7"/>
        <v>1051.49</v>
      </c>
      <c r="BO6" s="35">
        <f t="shared" si="7"/>
        <v>991.69</v>
      </c>
      <c r="BP6" s="34" t="str">
        <f>IF(BP7="","",IF(BP7="-","【-】","【"&amp;SUBSTITUTE(TEXT(BP7,"#,##0.00"),"-","△")&amp;"】"))</f>
        <v>【728.30】</v>
      </c>
      <c r="BQ6" s="35">
        <f>IF(BQ7="",NA(),BQ7)</f>
        <v>38.380000000000003</v>
      </c>
      <c r="BR6" s="35">
        <f t="shared" ref="BR6:BZ6" si="8">IF(BR7="",NA(),BR7)</f>
        <v>38.6</v>
      </c>
      <c r="BS6" s="35">
        <f t="shared" si="8"/>
        <v>38.89</v>
      </c>
      <c r="BT6" s="35">
        <f t="shared" si="8"/>
        <v>42.03</v>
      </c>
      <c r="BU6" s="35">
        <f t="shared" si="8"/>
        <v>61.96</v>
      </c>
      <c r="BV6" s="35">
        <f t="shared" si="8"/>
        <v>66.87</v>
      </c>
      <c r="BW6" s="35">
        <f t="shared" si="8"/>
        <v>76.91</v>
      </c>
      <c r="BX6" s="35">
        <f t="shared" si="8"/>
        <v>76.33</v>
      </c>
      <c r="BY6" s="35">
        <f t="shared" si="8"/>
        <v>80.11</v>
      </c>
      <c r="BZ6" s="35">
        <f t="shared" si="8"/>
        <v>84.53</v>
      </c>
      <c r="CA6" s="34" t="str">
        <f>IF(CA7="","",IF(CA7="-","【-】","【"&amp;SUBSTITUTE(TEXT(CA7,"#,##0.00"),"-","△")&amp;"】"))</f>
        <v>【100.04】</v>
      </c>
      <c r="CB6" s="35">
        <f>IF(CB7="",NA(),CB7)</f>
        <v>325.02999999999997</v>
      </c>
      <c r="CC6" s="35">
        <f t="shared" ref="CC6:CK6" si="9">IF(CC7="",NA(),CC7)</f>
        <v>323.33999999999997</v>
      </c>
      <c r="CD6" s="35">
        <f t="shared" si="9"/>
        <v>328.49</v>
      </c>
      <c r="CE6" s="35">
        <f t="shared" si="9"/>
        <v>305.22000000000003</v>
      </c>
      <c r="CF6" s="35">
        <f t="shared" si="9"/>
        <v>207.27</v>
      </c>
      <c r="CG6" s="35">
        <f t="shared" si="9"/>
        <v>195.15</v>
      </c>
      <c r="CH6" s="35">
        <f t="shared" si="9"/>
        <v>160.77000000000001</v>
      </c>
      <c r="CI6" s="35">
        <f t="shared" si="9"/>
        <v>164.13</v>
      </c>
      <c r="CJ6" s="35">
        <f t="shared" si="9"/>
        <v>162.66</v>
      </c>
      <c r="CK6" s="35">
        <f t="shared" si="9"/>
        <v>154.69999999999999</v>
      </c>
      <c r="CL6" s="34" t="str">
        <f>IF(CL7="","",IF(CL7="-","【-】","【"&amp;SUBSTITUTE(TEXT(CL7,"#,##0.00"),"-","△")&amp;"】"))</f>
        <v>【137.82】</v>
      </c>
      <c r="CM6" s="35">
        <f>IF(CM7="",NA(),CM7)</f>
        <v>59.56</v>
      </c>
      <c r="CN6" s="35">
        <f t="shared" ref="CN6:CV6" si="10">IF(CN7="",NA(),CN7)</f>
        <v>59.9</v>
      </c>
      <c r="CO6" s="35">
        <f t="shared" si="10"/>
        <v>62.73</v>
      </c>
      <c r="CP6" s="35">
        <f t="shared" si="10"/>
        <v>63.58</v>
      </c>
      <c r="CQ6" s="35">
        <f t="shared" si="10"/>
        <v>65.849999999999994</v>
      </c>
      <c r="CR6" s="35">
        <f t="shared" si="10"/>
        <v>51.83</v>
      </c>
      <c r="CS6" s="35">
        <f t="shared" si="10"/>
        <v>56.94</v>
      </c>
      <c r="CT6" s="35">
        <f t="shared" si="10"/>
        <v>58.28</v>
      </c>
      <c r="CU6" s="35">
        <f t="shared" si="10"/>
        <v>56.67</v>
      </c>
      <c r="CV6" s="35">
        <f t="shared" si="10"/>
        <v>58.04</v>
      </c>
      <c r="CW6" s="34" t="str">
        <f>IF(CW7="","",IF(CW7="-","【-】","【"&amp;SUBSTITUTE(TEXT(CW7,"#,##0.00"),"-","△")&amp;"】"))</f>
        <v>【60.09】</v>
      </c>
      <c r="CX6" s="35">
        <f>IF(CX7="",NA(),CX7)</f>
        <v>85</v>
      </c>
      <c r="CY6" s="35">
        <f t="shared" ref="CY6:DG6" si="11">IF(CY7="",NA(),CY7)</f>
        <v>85.88</v>
      </c>
      <c r="CZ6" s="35">
        <f t="shared" si="11"/>
        <v>89.59</v>
      </c>
      <c r="DA6" s="35">
        <f t="shared" si="11"/>
        <v>93.01</v>
      </c>
      <c r="DB6" s="35">
        <f t="shared" si="11"/>
        <v>94.04</v>
      </c>
      <c r="DC6" s="35">
        <f t="shared" si="11"/>
        <v>88.67</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222151</v>
      </c>
      <c r="D7" s="37">
        <v>47</v>
      </c>
      <c r="E7" s="37">
        <v>17</v>
      </c>
      <c r="F7" s="37">
        <v>1</v>
      </c>
      <c r="G7" s="37">
        <v>0</v>
      </c>
      <c r="H7" s="37" t="s">
        <v>109</v>
      </c>
      <c r="I7" s="37" t="s">
        <v>110</v>
      </c>
      <c r="J7" s="37" t="s">
        <v>111</v>
      </c>
      <c r="K7" s="37" t="s">
        <v>112</v>
      </c>
      <c r="L7" s="37" t="s">
        <v>113</v>
      </c>
      <c r="M7" s="37"/>
      <c r="N7" s="38" t="s">
        <v>114</v>
      </c>
      <c r="O7" s="38" t="s">
        <v>115</v>
      </c>
      <c r="P7" s="38">
        <v>35.44</v>
      </c>
      <c r="Q7" s="38">
        <v>85.44</v>
      </c>
      <c r="R7" s="38">
        <v>2160</v>
      </c>
      <c r="S7" s="38">
        <v>89178</v>
      </c>
      <c r="T7" s="38">
        <v>194.9</v>
      </c>
      <c r="U7" s="38">
        <v>457.56</v>
      </c>
      <c r="V7" s="38">
        <v>31469</v>
      </c>
      <c r="W7" s="38">
        <v>5.98</v>
      </c>
      <c r="X7" s="38">
        <v>5262.37</v>
      </c>
      <c r="Y7" s="38">
        <v>55.14</v>
      </c>
      <c r="Z7" s="38">
        <v>55.15</v>
      </c>
      <c r="AA7" s="38">
        <v>55.65</v>
      </c>
      <c r="AB7" s="38">
        <v>59.24</v>
      </c>
      <c r="AC7" s="38">
        <v>77.959999999999994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2015.63</v>
      </c>
      <c r="BG7" s="38">
        <v>1935.42</v>
      </c>
      <c r="BH7" s="38">
        <v>1764.68</v>
      </c>
      <c r="BI7" s="38">
        <v>1648.6</v>
      </c>
      <c r="BJ7" s="38">
        <v>847.77</v>
      </c>
      <c r="BK7" s="38">
        <v>1252.8800000000001</v>
      </c>
      <c r="BL7" s="38">
        <v>1066.1600000000001</v>
      </c>
      <c r="BM7" s="38">
        <v>1117.27</v>
      </c>
      <c r="BN7" s="38">
        <v>1051.49</v>
      </c>
      <c r="BO7" s="38">
        <v>991.69</v>
      </c>
      <c r="BP7" s="38">
        <v>728.3</v>
      </c>
      <c r="BQ7" s="38">
        <v>38.380000000000003</v>
      </c>
      <c r="BR7" s="38">
        <v>38.6</v>
      </c>
      <c r="BS7" s="38">
        <v>38.89</v>
      </c>
      <c r="BT7" s="38">
        <v>42.03</v>
      </c>
      <c r="BU7" s="38">
        <v>61.96</v>
      </c>
      <c r="BV7" s="38">
        <v>66.87</v>
      </c>
      <c r="BW7" s="38">
        <v>76.91</v>
      </c>
      <c r="BX7" s="38">
        <v>76.33</v>
      </c>
      <c r="BY7" s="38">
        <v>80.11</v>
      </c>
      <c r="BZ7" s="38">
        <v>84.53</v>
      </c>
      <c r="CA7" s="38">
        <v>100.04</v>
      </c>
      <c r="CB7" s="38">
        <v>325.02999999999997</v>
      </c>
      <c r="CC7" s="38">
        <v>323.33999999999997</v>
      </c>
      <c r="CD7" s="38">
        <v>328.49</v>
      </c>
      <c r="CE7" s="38">
        <v>305.22000000000003</v>
      </c>
      <c r="CF7" s="38">
        <v>207.27</v>
      </c>
      <c r="CG7" s="38">
        <v>195.15</v>
      </c>
      <c r="CH7" s="38">
        <v>160.77000000000001</v>
      </c>
      <c r="CI7" s="38">
        <v>164.13</v>
      </c>
      <c r="CJ7" s="38">
        <v>162.66</v>
      </c>
      <c r="CK7" s="38">
        <v>154.69999999999999</v>
      </c>
      <c r="CL7" s="38">
        <v>137.82</v>
      </c>
      <c r="CM7" s="38">
        <v>59.56</v>
      </c>
      <c r="CN7" s="38">
        <v>59.9</v>
      </c>
      <c r="CO7" s="38">
        <v>62.73</v>
      </c>
      <c r="CP7" s="38">
        <v>63.58</v>
      </c>
      <c r="CQ7" s="38">
        <v>65.849999999999994</v>
      </c>
      <c r="CR7" s="38">
        <v>51.83</v>
      </c>
      <c r="CS7" s="38">
        <v>56.94</v>
      </c>
      <c r="CT7" s="38">
        <v>58.28</v>
      </c>
      <c r="CU7" s="38">
        <v>56.67</v>
      </c>
      <c r="CV7" s="38">
        <v>58.04</v>
      </c>
      <c r="CW7" s="38">
        <v>60.09</v>
      </c>
      <c r="CX7" s="38">
        <v>85</v>
      </c>
      <c r="CY7" s="38">
        <v>85.88</v>
      </c>
      <c r="CZ7" s="38">
        <v>89.59</v>
      </c>
      <c r="DA7" s="38">
        <v>93.01</v>
      </c>
      <c r="DB7" s="38">
        <v>94.04</v>
      </c>
      <c r="DC7" s="38">
        <v>88.67</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2181</cp:lastModifiedBy>
  <cp:lastPrinted>2018-02-13T02:57:22Z</cp:lastPrinted>
  <dcterms:created xsi:type="dcterms:W3CDTF">2017-12-25T02:08:47Z</dcterms:created>
  <dcterms:modified xsi:type="dcterms:W3CDTF">2018-02-13T02:57:25Z</dcterms:modified>
  <cp:category/>
</cp:coreProperties>
</file>